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<sst xmlns="http://schemas.openxmlformats.org/spreadsheetml/2006/main" count="2025" uniqueCount="471">
  <si>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</si>
  <si>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</si>
  <si>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</si>
  <si>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</si>
  <si>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</si>
  <si>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</si>
  <si>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</si>
  <si>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</si>
  <si>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</si>
  <si>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</si>
  <si>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</si>
  <si>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</si>
  <si>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</si>
  <si>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</si>
  <si>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</si>
  <si>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</si>
  <si>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</si>
  <si>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</si>
  <si>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</si>
  <si>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</si>
  <si>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</si>
  <si>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</si>
  <si>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</si>
  <si>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</si>
  <si>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</si>
  <si>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</si>
  <si>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</si>
  <si>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</si>
  <si>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</si>
  <si>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</si>
  <si>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</si>
  <si>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</si>
  <si>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</si>
  <si>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</si>
  <si>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</si>
  <si>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</si>
  <si>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</si>
  <si>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</si>
  <si>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</si>
  <si>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</si>
  <si>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</si>
  <si>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</si>
  <si>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</si>
  <si>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</si>
  <si>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2180100</t>
  </si>
  <si>
    <t>0412</t>
  </si>
  <si>
    <t>003</t>
  </si>
  <si>
    <t xml:space="preserve">Региональные целевые программы </t>
  </si>
  <si>
    <t>5220000</t>
  </si>
  <si>
    <t>Непрограммная часть республиканской адресной инвестиционной программы</t>
  </si>
  <si>
    <t>5228000</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</si>
  <si>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</si>
  <si>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</si>
  <si>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</si>
  <si>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</si>
  <si>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</si>
  <si>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</si>
  <si>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</si>
  <si>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</si>
  <si>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</si>
  <si>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</si>
  <si>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</si>
  <si>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</si>
  <si>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</si>
  <si>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</si>
  <si>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5211700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</si>
  <si>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</si>
  <si>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</si>
  <si>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</si>
  <si>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</si>
  <si>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</si>
  <si>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</si>
  <si>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</si>
  <si>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</si>
  <si>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</si>
  <si>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</si>
  <si>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</si>
  <si>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</si>
  <si>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</si>
  <si>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</si>
  <si>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</si>
  <si>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</si>
  <si>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</si>
  <si>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</si>
  <si>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</si>
  <si>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</si>
  <si>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</si>
  <si>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</si>
  <si>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</si>
  <si>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</si>
  <si>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</si>
  <si>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</si>
  <si>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</si>
  <si>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</si>
  <si>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</si>
  <si>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</si>
  <si>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</si>
  <si>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</si>
  <si>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</si>
  <si>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</si>
  <si>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</si>
  <si>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</si>
  <si>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</si>
  <si>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</si>
  <si>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</si>
  <si>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</si>
  <si>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</si>
  <si>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</si>
  <si>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</si>
  <si>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</si>
  <si>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</si>
  <si>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</si>
  <si>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</si>
  <si>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</si>
  <si>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</si>
  <si>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</si>
  <si>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</si>
  <si>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</si>
  <si>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</si>
  <si>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</si>
  <si>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</si>
  <si>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</si>
  <si>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</si>
  <si>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</si>
  <si>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</si>
  <si>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</si>
  <si>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</si>
  <si>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</si>
  <si>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</si>
  <si>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</si>
  <si>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</si>
  <si>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</si>
  <si>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</si>
  <si>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</si>
  <si>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Сельское хозяйство и рыболовство</t>
  </si>
  <si>
    <t>0405</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</si>
  <si>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</si>
  <si>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5223000</t>
  </si>
  <si>
    <t>5223034</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</si>
  <si>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</si>
  <si>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</si>
  <si>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</si>
  <si>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</si>
  <si>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</si>
  <si>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</si>
  <si>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</si>
  <si>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</si>
  <si>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</si>
  <si>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</si>
  <si>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</si>
  <si>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</si>
  <si>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</si>
  <si>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</si>
  <si>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</si>
  <si>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</si>
  <si>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</si>
  <si>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</si>
  <si>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</si>
  <si>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</si>
  <si>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</si>
  <si>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</si>
  <si>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</si>
  <si>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 исполнения к плану</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</si>
  <si>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</si>
  <si>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</si>
  <si>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</si>
  <si>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</si>
  <si>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</si>
  <si>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</si>
  <si>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</si>
  <si>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</si>
  <si>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</si>
  <si>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</si>
  <si>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</si>
  <si>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</si>
  <si>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</si>
  <si>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</si>
  <si>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</si>
  <si>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</si>
  <si>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</si>
  <si>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</si>
  <si>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</si>
  <si>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</si>
  <si>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</si>
  <si>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</si>
  <si>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</si>
  <si>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</si>
  <si>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</si>
  <si>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</si>
  <si>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</si>
  <si>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</si>
  <si>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</si>
  <si>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</si>
  <si>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</si>
  <si>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</si>
  <si>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</si>
  <si>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</si>
  <si>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</si>
  <si>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</si>
  <si>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</si>
  <si>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</si>
  <si>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</si>
  <si>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</si>
  <si>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</si>
  <si>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</si>
  <si>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</si>
  <si>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</si>
  <si>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</si>
  <si>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</si>
  <si>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</si>
  <si>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</si>
  <si>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</si>
  <si>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</si>
  <si>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</si>
  <si>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</si>
  <si>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</si>
  <si>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</si>
  <si>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</si>
  <si>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</si>
  <si>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</si>
  <si>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</si>
  <si>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</si>
  <si>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</si>
  <si>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27</t>
  </si>
  <si>
    <t>Денежные взыскания (штрафы) за нарушение Федерального закона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</si>
  <si>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</si>
  <si>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</si>
  <si>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</si>
  <si>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</si>
  <si>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</si>
  <si>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</si>
  <si>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</si>
  <si>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</si>
  <si>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</si>
  <si>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</si>
  <si>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</si>
  <si>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</si>
  <si>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</si>
  <si>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</si>
  <si>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</si>
  <si>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</si>
  <si>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</si>
  <si>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</si>
  <si>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</si>
  <si>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Субсидии бюджетам  на объекты капитального строительства муниципальной собственности из федерального бюджета</t>
  </si>
  <si>
    <t>Субсидии бюджетам на объекты капитального строительства муниципальной собственности из республиканского бюджета Республики Марий Эл</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</si>
  <si>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</si>
  <si>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</si>
  <si>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</si>
  <si>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</si>
  <si>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</si>
  <si>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</si>
  <si>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</si>
  <si>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</si>
  <si>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</si>
  <si>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</si>
  <si>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</si>
  <si>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</si>
  <si>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</si>
  <si>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</si>
  <si>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</si>
  <si>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</si>
  <si>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</si>
  <si>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</si>
  <si>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</si>
  <si>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</si>
  <si>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</si>
  <si>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</si>
  <si>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</si>
  <si>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</si>
  <si>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0030</t>
  </si>
  <si>
    <t>Субвенции бюджетам по предоставлению бесплатного питания для учащихся общеобразовательных учреждений из семей, имеющих четырех и более детей, среднедушевой доход которых ниже прожиточного минимума, официально установленного в Республике Марий Эл</t>
  </si>
  <si>
    <t>Субвенции бюджетам на финансирование расходов по предоставлению социальной поддержки по  оплате жилья и коммунальных услуг детям-сиротам, детям, оставшимся без попечения родителей, и лицам их числа детей сирот</t>
  </si>
  <si>
    <t>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</si>
  <si>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0070</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</si>
  <si>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</si>
  <si>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0100</t>
  </si>
  <si>
    <t>Субвенции бюджетам на осуществление полномочий по расчету и предоставлению дотаций на выравнивание бюджетной обеспеченности поселений</t>
  </si>
  <si>
    <t>0110</t>
  </si>
  <si>
    <t>Субвенции бюджетам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</si>
  <si>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</si>
  <si>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</si>
  <si>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</si>
  <si>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Субвенции бюджетам на развитие молочного скотоводства</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</si>
  <si>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</si>
  <si>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</si>
  <si>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</si>
  <si>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</si>
  <si>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Субвенции бюджетам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</si>
  <si>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046</t>
  </si>
  <si>
    <t xml:space="preserve">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</si>
  <si>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 xml:space="preserve">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</si>
  <si>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</si>
  <si>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</si>
  <si>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</si>
  <si>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</si>
  <si>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</si>
  <si>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</si>
  <si>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</si>
  <si>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</si>
  <si>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</si>
  <si>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</si>
  <si>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</si>
  <si>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</si>
  <si>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</si>
  <si>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</si>
  <si>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</si>
  <si>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</si>
  <si>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</si>
  <si>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</si>
  <si>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</si>
  <si>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Национальная экономика</t>
  </si>
  <si>
    <t>0400</t>
  </si>
  <si>
    <t>Другие вопросы в области национальной экономики</t>
  </si>
  <si>
    <t>5230100</t>
  </si>
  <si>
    <t>в том числе:</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</si>
  <si>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</si>
  <si>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</si>
  <si>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</si>
  <si>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</si>
  <si>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</si>
  <si>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</si>
  <si>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</si>
  <si>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</si>
  <si>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4320121</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</si>
  <si>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</si>
  <si>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</si>
  <si>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</si>
  <si>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</si>
  <si>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</si>
  <si>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</si>
  <si>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</si>
  <si>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</si>
  <si>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</si>
  <si>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</si>
  <si>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Доходы бюджета муниципального образования "Сернурский муниципальный район" за 1 квартал 2012 года</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</si>
  <si>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</si>
  <si>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</si>
  <si>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</si>
  <si>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</si>
  <si>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</si>
  <si>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</si>
  <si>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</si>
  <si>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</si>
  <si>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</si>
  <si>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</si>
  <si>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</si>
  <si>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</si>
  <si>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</si>
  <si>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Предупреждение и ликвидация последствий чрезвычайных ситуаций и стихийных бедствий природного итехногенного характера</t>
  </si>
  <si>
    <t>Бюджетные инвестиции в объекты государственной собственности казеннымучреждениям</t>
  </si>
  <si>
    <t>411</t>
  </si>
  <si>
    <t>Субсидии юридическим лицам (кроме государственных учреждений) и физическим лицам - производителям товаров, работ, услуг</t>
  </si>
  <si>
    <t>810</t>
  </si>
  <si>
    <t>Бюджетные инвестиции в объекты государственной собственности бюджетным учреждениям</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</si>
  <si>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</si>
  <si>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</si>
  <si>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</si>
  <si>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</si>
  <si>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</si>
  <si>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</si>
  <si>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</si>
  <si>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</si>
  <si>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</si>
  <si>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Субсидии гражданам на приобретение жилья</t>
  </si>
  <si>
    <t>Подпрограмма "Обеспечение жильем молодых семей" за счет средств республиканского бюджета Республики Марий Эл</t>
  </si>
  <si>
    <t>1008821</t>
  </si>
  <si>
    <t>322</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</si>
  <si>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</si>
  <si>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</si>
  <si>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</si>
  <si>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</si>
  <si>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</si>
  <si>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</si>
  <si>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</si>
  <si>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</si>
  <si>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</si>
  <si>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</si>
  <si>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</si>
  <si>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</si>
  <si>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</si>
  <si>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</si>
  <si>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</si>
  <si>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</si>
  <si>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</si>
  <si>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</si>
  <si>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</si>
  <si>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</si>
  <si>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</si>
  <si>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</si>
  <si>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413</t>
  </si>
  <si>
    <t>Развитие социальной и инженерной инфраструктуры (реконструкция РДК п.Сернур 1 очередь)</t>
  </si>
  <si>
    <t>Реконструкция Сернурского РДК (1 очередь) за счет средств республиканского бюджета Республики Марий Эл</t>
  </si>
  <si>
    <t>5224800</t>
  </si>
  <si>
    <t>Строительство детского сада на 55 мест в с.Кукнур</t>
  </si>
  <si>
    <t>Модернизация муниципальных систем общего образования</t>
  </si>
  <si>
    <t>4362100</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</si>
  <si>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</si>
  <si>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</si>
  <si>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</si>
  <si>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</si>
  <si>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Муниципальное общеобразовательное учреждение "Сернурская средняя (полная) общеобразовательная школа № 2"</t>
  </si>
  <si>
    <t>Проведение оздоровительной кампании детей</t>
  </si>
  <si>
    <t>4320100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</si>
  <si>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</si>
  <si>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</si>
  <si>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</si>
  <si>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</si>
  <si>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</si>
  <si>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</si>
  <si>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Компенсация гражданам,ведущим личное подсобное хозяйство части затрат на уплату процентов по кредитам (займам), полученных вроссийских кредитных организациях, и  в сельскохозяйственных кредитных потребительских кооперативах в 2005-2012 годах на срок 8 лет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</si>
  <si>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</si>
  <si>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</si>
  <si>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</si>
  <si>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</si>
  <si>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</si>
  <si>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</si>
  <si>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</si>
  <si>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</si>
  <si>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</si>
  <si>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</si>
  <si>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</si>
  <si>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</si>
  <si>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</si>
  <si>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</si>
  <si>
    <t>Государственная прграмма развития сельского хозяйства и регулирования рынков сельскохозяйственной продукции, сырья и продовольствия на 2008-2012 годы</t>
  </si>
  <si>
    <t>2670000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</si>
  <si>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сельскохозяйственных кредитных потребительских кооперативах в 2005-2010 годах на срок до 8 лет</t>
  </si>
  <si>
    <t>2670501</t>
  </si>
  <si>
    <t>242</t>
  </si>
  <si>
    <t>Закупка товаров, работ и услуг в сфере информационно-коммуникационных услуг</t>
  </si>
  <si>
    <t>Обеспечение пожарной безопасности</t>
  </si>
  <si>
    <t>0310</t>
  </si>
  <si>
    <t>500</t>
  </si>
  <si>
    <t>Дошкольное образование</t>
  </si>
  <si>
    <t>№     от   апреля 2012 года</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</si>
  <si>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</si>
  <si>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</si>
  <si>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</si>
  <si>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</si>
  <si>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</si>
  <si>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</si>
  <si>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</si>
  <si>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</si>
  <si>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</si>
  <si>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</si>
  <si>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142</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</si>
  <si>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</si>
  <si>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</si>
  <si>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</si>
  <si>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</si>
  <si>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</si>
  <si>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</si>
  <si>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</si>
  <si>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</si>
  <si>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</si>
  <si>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Субвенции бюджетам на осуществление отдельных государственных полномочий по созданию административных комиссий</t>
  </si>
  <si>
    <t>0130</t>
  </si>
  <si>
    <t>Субвенции на воспитание и обучение детей-инвалидов на дому и выплату компенсации затрат родителей на эти цели</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</si>
  <si>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</si>
  <si>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</si>
  <si>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</si>
  <si>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</si>
  <si>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Прочие межбюджетные трансферты, передаваемые бюджетам на 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обеспечивающие совместное обучение инвалидов и лиц, не имеющих нарушений развития, из республиканского бюджета</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</si>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</sst>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27">
    <font>
      <sz val="11"/>
      <color indexed="8"/>
      <name val="Calibri"/>
      <family val="2"/>
    </font>
    <font>
      <sz val="10"/>
      <name val="Arial Cyr"/>
      <family val="0"/>
    </font>
    <font>
      <sz val="12"/>
      <color indexed="8"/>
      <name val="Times New Roman"/>
      <family val="1"/>
    </font>
    <font>
      <b/>
      <sz val="12"/>
      <color indexed="8"/>
      <name val="Times New Roman"/>
      <family val="1"/>
    </font>
    <font>
      <sz val="12"/>
      <name val="Arial Cyr"/>
      <family val="0"/>
    </font>
    <font>
      <i/>
      <sz val="10"/>
      <name val="Arial Cyr"/>
      <family val="0"/>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5" fillId="4" borderId="0" applyNumberFormat="0" applyBorder="0" applyAlignment="0" applyProtection="0"/>
  </cellStyleXfs>
  <cellXfs count="110">
    <xf numFmtId="0" fontId="0" fillId="0" borderId="0" xfId="0" applyAlignment="1">
      <alignment/>
    </xf>
    <xf numFmtId="0" fontId="1" fillId="0" borderId="0" xfId="52">
      <alignment/>
      <protection/>
    </xf>
    <xf numFmtId="49" fontId="3" fillId="0" borderId="0" xfId="52" applyNumberFormat="1" applyFont="1" applyBorder="1" applyAlignment="1">
      <alignment horizontal="center" wrapText="1"/>
      <protection/>
    </xf>
    <xf numFmtId="49" fontId="5" fillId="0" borderId="0" xfId="52" applyNumberFormat="1" applyFont="1">
      <alignment/>
      <protection/>
    </xf>
    <xf numFmtId="49" fontId="8" fillId="0" borderId="0" xfId="52" applyNumberFormat="1" applyFont="1">
      <alignment/>
      <protection/>
    </xf>
    <xf numFmtId="49" fontId="3" fillId="0" borderId="0" xfId="52" applyNumberFormat="1" applyFont="1" applyFill="1" applyBorder="1" applyAlignment="1">
      <alignment horizontal="center" wrapText="1"/>
      <protection/>
    </xf>
    <xf numFmtId="49" fontId="5" fillId="0" borderId="0" xfId="52" applyNumberFormat="1" applyFont="1" applyFill="1">
      <alignment/>
      <protection/>
    </xf>
    <xf numFmtId="49" fontId="7" fillId="0" borderId="10" xfId="52" applyNumberFormat="1" applyFont="1" applyFill="1" applyBorder="1" applyAlignment="1">
      <alignment horizontal="center"/>
      <protection/>
    </xf>
    <xf numFmtId="0" fontId="7" fillId="0" borderId="10" xfId="52" applyNumberFormat="1" applyFont="1" applyFill="1" applyBorder="1" applyAlignment="1">
      <alignment horizontal="center"/>
      <protection/>
    </xf>
    <xf numFmtId="49" fontId="7" fillId="0" borderId="0" xfId="0" applyNumberFormat="1" applyFont="1" applyAlignment="1">
      <alignment/>
    </xf>
    <xf numFmtId="49" fontId="7" fillId="0" borderId="0" xfId="0" applyNumberFormat="1" applyFont="1" applyAlignment="1">
      <alignment horizontal="center"/>
    </xf>
    <xf numFmtId="0" fontId="6" fillId="0" borderId="0" xfId="0" applyFont="1" applyAlignment="1">
      <alignment horizontal="right"/>
    </xf>
    <xf numFmtId="49" fontId="7" fillId="0" borderId="11" xfId="0" applyNumberFormat="1" applyFont="1" applyBorder="1" applyAlignment="1">
      <alignment/>
    </xf>
    <xf numFmtId="49" fontId="7" fillId="0" borderId="10" xfId="0" applyNumberFormat="1" applyFont="1" applyBorder="1" applyAlignment="1">
      <alignment/>
    </xf>
    <xf numFmtId="0" fontId="7" fillId="0" borderId="10" xfId="0" applyFont="1" applyBorder="1" applyAlignment="1">
      <alignment horizontal="center" vertical="top" wrapText="1"/>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3" xfId="0" applyNumberFormat="1" applyFont="1" applyBorder="1" applyAlignment="1">
      <alignment horizontal="center" vertical="top" wrapText="1"/>
    </xf>
    <xf numFmtId="0" fontId="7" fillId="0" borderId="13" xfId="0" applyFont="1" applyBorder="1" applyAlignment="1">
      <alignment horizontal="center" vertical="top" wrapText="1"/>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0" fontId="7" fillId="0" borderId="14" xfId="0" applyFont="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justify" vertical="top" wrapText="1"/>
    </xf>
    <xf numFmtId="164" fontId="6" fillId="0" borderId="0" xfId="0" applyNumberFormat="1" applyFont="1" applyBorder="1" applyAlignment="1">
      <alignment horizontal="right" vertical="top" wrapText="1"/>
    </xf>
    <xf numFmtId="49" fontId="7" fillId="0" borderId="0" xfId="0" applyNumberFormat="1" applyFont="1" applyAlignment="1">
      <alignment vertical="justify"/>
    </xf>
    <xf numFmtId="49" fontId="7"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7" fillId="0" borderId="0" xfId="0" applyNumberFormat="1" applyFont="1" applyBorder="1" applyAlignment="1">
      <alignment horizontal="right" vertical="top" wrapText="1"/>
    </xf>
    <xf numFmtId="49" fontId="6" fillId="0" borderId="0" xfId="0" applyNumberFormat="1" applyFont="1" applyAlignment="1">
      <alignment/>
    </xf>
    <xf numFmtId="49" fontId="7" fillId="0" borderId="0" xfId="0" applyNumberFormat="1" applyFont="1" applyAlignment="1">
      <alignment vertical="top"/>
    </xf>
    <xf numFmtId="0" fontId="7" fillId="0" borderId="0" xfId="0" applyFont="1" applyBorder="1" applyAlignment="1">
      <alignment horizontal="justify"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7" fillId="0" borderId="0" xfId="0" applyFont="1" applyAlignment="1">
      <alignment horizontal="justify" vertical="justify"/>
    </xf>
    <xf numFmtId="49" fontId="7" fillId="0" borderId="0" xfId="0" applyNumberFormat="1" applyFont="1" applyAlignment="1">
      <alignment horizontal="center" vertical="justify"/>
    </xf>
    <xf numFmtId="0" fontId="6" fillId="0" borderId="0" xfId="0" applyFont="1" applyAlignment="1">
      <alignment horizontal="justify" vertical="justify"/>
    </xf>
    <xf numFmtId="0" fontId="7" fillId="0" borderId="0" xfId="0" applyFont="1" applyAlignment="1">
      <alignment horizontal="justify" vertical="justify" wrapText="1"/>
    </xf>
    <xf numFmtId="0" fontId="7"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7"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6" fillId="0" borderId="0" xfId="0" applyFont="1" applyAlignment="1">
      <alignment horizontal="justify" vertical="top" wrapText="1"/>
    </xf>
    <xf numFmtId="49" fontId="6" fillId="0" borderId="0" xfId="0" applyNumberFormat="1" applyFont="1" applyBorder="1" applyAlignment="1">
      <alignment horizontal="left" vertical="top" wrapText="1"/>
    </xf>
    <xf numFmtId="49" fontId="7" fillId="0" borderId="0" xfId="0" applyNumberFormat="1" applyFont="1" applyBorder="1" applyAlignment="1">
      <alignment horizontal="center"/>
    </xf>
    <xf numFmtId="0" fontId="7" fillId="24" borderId="0" xfId="0" applyFont="1" applyFill="1" applyBorder="1" applyAlignment="1">
      <alignment horizontal="justify" vertical="top" wrapText="1"/>
    </xf>
    <xf numFmtId="0" fontId="7" fillId="0" borderId="0" xfId="0" applyFont="1" applyBorder="1" applyAlignment="1">
      <alignment horizontal="center" vertical="justify" wrapText="1"/>
    </xf>
    <xf numFmtId="0" fontId="7" fillId="0" borderId="0" xfId="0" applyFont="1" applyAlignment="1">
      <alignment vertical="top"/>
    </xf>
    <xf numFmtId="49" fontId="6" fillId="0" borderId="0" xfId="0" applyNumberFormat="1" applyFont="1" applyFill="1" applyBorder="1" applyAlignment="1">
      <alignment horizontal="justify" wrapText="1"/>
    </xf>
    <xf numFmtId="49"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49" fontId="7" fillId="0" borderId="0" xfId="0" applyNumberFormat="1" applyFont="1" applyBorder="1" applyAlignment="1">
      <alignment horizontal="justify" wrapText="1"/>
    </xf>
    <xf numFmtId="0" fontId="7" fillId="0" borderId="0" xfId="0" applyNumberFormat="1" applyFont="1" applyFill="1" applyBorder="1" applyAlignment="1">
      <alignment horizontal="center"/>
    </xf>
    <xf numFmtId="49" fontId="2" fillId="0" borderId="0" xfId="0" applyNumberFormat="1" applyFont="1" applyFill="1" applyBorder="1" applyAlignment="1">
      <alignment horizontal="justify" wrapText="1"/>
    </xf>
    <xf numFmtId="49" fontId="3" fillId="0" borderId="0" xfId="0" applyNumberFormat="1" applyFont="1" applyFill="1" applyBorder="1" applyAlignment="1">
      <alignment horizontal="justify" wrapText="1"/>
    </xf>
    <xf numFmtId="49" fontId="3" fillId="0" borderId="0" xfId="0" applyNumberFormat="1" applyFont="1" applyFill="1" applyBorder="1" applyAlignment="1">
      <alignment horizontal="center" wrapText="1"/>
    </xf>
    <xf numFmtId="2" fontId="6"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49" fontId="7" fillId="0" borderId="0" xfId="0" applyNumberFormat="1" applyFont="1" applyFill="1" applyBorder="1" applyAlignment="1">
      <alignment horizontal="center"/>
    </xf>
    <xf numFmtId="49" fontId="7" fillId="0" borderId="0" xfId="0" applyNumberFormat="1" applyFont="1" applyFill="1" applyBorder="1" applyAlignment="1">
      <alignment horizontal="center" wrapText="1"/>
    </xf>
    <xf numFmtId="0" fontId="7" fillId="0" borderId="0" xfId="52" applyFont="1" applyBorder="1" applyAlignment="1">
      <alignment horizontal="justify"/>
      <protection/>
    </xf>
    <xf numFmtId="0" fontId="7" fillId="0" borderId="0" xfId="52" applyFont="1" applyBorder="1" applyAlignment="1">
      <alignment horizontal="center"/>
      <protection/>
    </xf>
    <xf numFmtId="49" fontId="7" fillId="0" borderId="0" xfId="52" applyNumberFormat="1" applyFont="1" applyBorder="1" applyAlignment="1">
      <alignment horizontal="center"/>
      <protection/>
    </xf>
    <xf numFmtId="0" fontId="2" fillId="0" borderId="0" xfId="0" applyFont="1" applyFill="1" applyBorder="1" applyAlignment="1">
      <alignment horizontal="justify" wrapText="1"/>
    </xf>
    <xf numFmtId="164" fontId="7" fillId="0" borderId="0" xfId="0" applyNumberFormat="1" applyFont="1" applyFill="1" applyBorder="1" applyAlignment="1">
      <alignment horizontal="center" wrapText="1"/>
    </xf>
    <xf numFmtId="0" fontId="7" fillId="0" borderId="0" xfId="0" applyFont="1" applyBorder="1" applyAlignment="1">
      <alignment wrapText="1"/>
    </xf>
    <xf numFmtId="0" fontId="2" fillId="0" borderId="0" xfId="0" applyNumberFormat="1" applyFont="1" applyFill="1" applyBorder="1" applyAlignment="1">
      <alignment horizontal="justify" wrapText="1"/>
    </xf>
    <xf numFmtId="49" fontId="7" fillId="0" borderId="0" xfId="0" applyNumberFormat="1" applyFont="1" applyFill="1" applyBorder="1" applyAlignment="1">
      <alignment horizontal="justify" wrapText="1"/>
    </xf>
    <xf numFmtId="164" fontId="6"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2" fillId="0" borderId="0" xfId="0" applyNumberFormat="1" applyFont="1" applyFill="1" applyBorder="1" applyAlignment="1" applyProtection="1">
      <alignment horizontal="justify" wrapText="1"/>
      <protection locked="0"/>
    </xf>
    <xf numFmtId="49" fontId="2" fillId="0" borderId="0" xfId="52" applyNumberFormat="1" applyFont="1" applyFill="1" applyBorder="1" applyAlignment="1">
      <alignment horizontal="justify" wrapText="1"/>
      <protection/>
    </xf>
    <xf numFmtId="49" fontId="7" fillId="0" borderId="0" xfId="52" applyNumberFormat="1" applyFont="1" applyFill="1" applyBorder="1" applyAlignment="1">
      <alignment horizontal="center"/>
      <protection/>
    </xf>
    <xf numFmtId="0" fontId="2" fillId="0" borderId="0" xfId="52" applyFont="1" applyFill="1" applyBorder="1" applyAlignment="1">
      <alignment horizontal="justify" wrapText="1"/>
      <protection/>
    </xf>
    <xf numFmtId="49" fontId="6" fillId="0" borderId="0" xfId="0" applyNumberFormat="1" applyFont="1" applyAlignment="1">
      <alignment horizontal="center" vertical="justify"/>
    </xf>
    <xf numFmtId="164" fontId="6" fillId="0" borderId="0" xfId="0" applyNumberFormat="1" applyFont="1" applyBorder="1" applyAlignment="1">
      <alignment vertical="top" wrapText="1"/>
    </xf>
    <xf numFmtId="164" fontId="7" fillId="0" borderId="0" xfId="0" applyNumberFormat="1" applyFont="1" applyBorder="1" applyAlignment="1">
      <alignment vertical="top" wrapText="1"/>
    </xf>
    <xf numFmtId="0" fontId="2" fillId="0" borderId="0" xfId="0" applyFont="1" applyAlignment="1">
      <alignment horizontal="justify" wrapText="1"/>
    </xf>
    <xf numFmtId="0" fontId="7" fillId="0" borderId="0" xfId="0" applyFont="1" applyAlignment="1">
      <alignment horizontal="justify" vertical="top"/>
    </xf>
    <xf numFmtId="0" fontId="7" fillId="0" borderId="0" xfId="0" applyFont="1" applyBorder="1" applyAlignment="1">
      <alignment horizontal="justify" wrapText="1"/>
    </xf>
    <xf numFmtId="0" fontId="7" fillId="0" borderId="0" xfId="0" applyFont="1" applyBorder="1" applyAlignment="1">
      <alignment/>
    </xf>
    <xf numFmtId="0" fontId="7" fillId="0" borderId="0" xfId="0" applyFont="1" applyAlignment="1">
      <alignment/>
    </xf>
    <xf numFmtId="0" fontId="7" fillId="0" borderId="15" xfId="0" applyFont="1" applyBorder="1" applyAlignment="1">
      <alignment/>
    </xf>
    <xf numFmtId="0" fontId="2" fillId="0" borderId="0" xfId="0" applyFont="1" applyAlignment="1">
      <alignment/>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right"/>
    </xf>
    <xf numFmtId="0" fontId="6" fillId="0" borderId="0" xfId="0" applyFont="1" applyAlignment="1">
      <alignment horizontal="left" vertical="center"/>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3" fillId="0" borderId="0" xfId="0" applyFont="1" applyAlignment="1">
      <alignment horizontal="center"/>
    </xf>
    <xf numFmtId="49" fontId="2" fillId="0" borderId="0" xfId="0" applyNumberFormat="1" applyFont="1" applyFill="1" applyBorder="1" applyAlignment="1">
      <alignment horizontal="justify" wrapText="1"/>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2" fillId="0" borderId="0" xfId="0" applyFont="1" applyFill="1" applyBorder="1" applyAlignment="1">
      <alignment horizontal="justify" wrapText="1"/>
    </xf>
    <xf numFmtId="49"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NumberFormat="1" applyFont="1" applyFill="1" applyBorder="1" applyAlignment="1">
      <alignment horizontal="center" vertical="top"/>
    </xf>
    <xf numFmtId="49" fontId="4"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87"/>
  <sheetViews>
    <sheetView tabSelected="1" zoomScalePageLayoutView="0" workbookViewId="0" topLeftCell="A1">
      <selection activeCell="K80" sqref="K80"/>
    </sheetView>
  </sheetViews>
  <sheetFormatPr defaultColWidth="9.140625" defaultRowHeight="15"/>
  <cols>
    <col min="1" max="1" width="4.28125" style="9" customWidth="1"/>
    <col min="2" max="2" width="2.7109375" style="9" customWidth="1"/>
    <col min="3" max="3" width="3.421875" style="9" customWidth="1"/>
    <col min="4" max="4" width="3.7109375" style="9" customWidth="1"/>
    <col min="5" max="5" width="4.28125" style="9" customWidth="1"/>
    <col min="6" max="6" width="4.00390625" style="9" customWidth="1"/>
    <col min="7" max="7" width="5.7109375" style="9" customWidth="1"/>
    <col min="8" max="8" width="7.7109375" style="10" customWidth="1"/>
    <col min="9" max="9" width="72.28125" style="88" customWidth="1"/>
    <col min="10" max="10" width="13.7109375" style="88" customWidth="1"/>
    <col min="11" max="11" width="12.7109375" style="88" customWidth="1"/>
    <col min="12" max="12" width="12.57421875" style="88" customWidth="1"/>
    <col min="13" max="16384" width="9.140625" style="88" customWidth="1"/>
  </cols>
  <sheetData>
    <row r="1" spans="9:12" ht="15.75">
      <c r="I1" s="93" t="s">
        <v>156</v>
      </c>
      <c r="J1" s="93"/>
      <c r="K1" s="93"/>
      <c r="L1" s="93"/>
    </row>
    <row r="2" spans="9:12" ht="15.75">
      <c r="I2" s="93" t="s">
        <v>157</v>
      </c>
      <c r="J2" s="93"/>
      <c r="K2" s="93"/>
      <c r="L2" s="93"/>
    </row>
    <row r="3" spans="9:12" ht="15.75">
      <c r="I3" s="93" t="s">
        <v>158</v>
      </c>
      <c r="J3" s="93"/>
      <c r="K3" s="93"/>
      <c r="L3" s="93"/>
    </row>
    <row r="4" spans="9:12" ht="15.75">
      <c r="I4" s="93" t="s">
        <v>435</v>
      </c>
      <c r="J4" s="93"/>
      <c r="K4" s="93"/>
      <c r="L4" s="93"/>
    </row>
    <row r="7" spans="1:12" ht="15.75">
      <c r="A7" s="94" t="s">
        <v>335</v>
      </c>
      <c r="B7" s="94"/>
      <c r="C7" s="94"/>
      <c r="D7" s="94"/>
      <c r="E7" s="94"/>
      <c r="F7" s="94"/>
      <c r="G7" s="94"/>
      <c r="H7" s="94"/>
      <c r="I7" s="94"/>
      <c r="J7" s="94"/>
      <c r="K7" s="94"/>
      <c r="L7" s="94"/>
    </row>
    <row r="8" ht="15.75">
      <c r="L8" s="11" t="s">
        <v>298</v>
      </c>
    </row>
    <row r="9" spans="1:12" ht="15.75">
      <c r="A9" s="12"/>
      <c r="B9" s="13"/>
      <c r="C9" s="13"/>
      <c r="D9" s="13"/>
      <c r="E9" s="12"/>
      <c r="F9" s="13"/>
      <c r="G9" s="13"/>
      <c r="H9" s="95" t="s">
        <v>159</v>
      </c>
      <c r="I9" s="14" t="s">
        <v>0</v>
      </c>
      <c r="J9" s="97" t="s">
        <v>160</v>
      </c>
      <c r="K9" s="99" t="s">
        <v>161</v>
      </c>
      <c r="L9" s="99" t="s">
        <v>162</v>
      </c>
    </row>
    <row r="10" spans="1:12" ht="15.75">
      <c r="A10" s="15"/>
      <c r="B10" s="16"/>
      <c r="C10" s="16"/>
      <c r="D10" s="16"/>
      <c r="E10" s="15"/>
      <c r="F10" s="16"/>
      <c r="G10" s="16"/>
      <c r="H10" s="96"/>
      <c r="I10" s="18" t="s">
        <v>163</v>
      </c>
      <c r="J10" s="98"/>
      <c r="K10" s="100"/>
      <c r="L10" s="100"/>
    </row>
    <row r="11" spans="1:12" ht="15.75">
      <c r="A11" s="19">
        <v>1</v>
      </c>
      <c r="B11" s="20">
        <v>2</v>
      </c>
      <c r="C11" s="20">
        <v>3</v>
      </c>
      <c r="D11" s="20">
        <v>4</v>
      </c>
      <c r="E11" s="19" t="s">
        <v>164</v>
      </c>
      <c r="F11" s="20">
        <v>6</v>
      </c>
      <c r="G11" s="20">
        <v>7</v>
      </c>
      <c r="H11" s="17">
        <v>8</v>
      </c>
      <c r="I11" s="18">
        <v>9</v>
      </c>
      <c r="J11" s="21">
        <v>10</v>
      </c>
      <c r="K11" s="89">
        <v>11</v>
      </c>
      <c r="L11" s="89">
        <v>12</v>
      </c>
    </row>
    <row r="12" spans="8:10" ht="15.75">
      <c r="H12" s="22"/>
      <c r="I12" s="23"/>
      <c r="J12" s="23"/>
    </row>
    <row r="13" spans="1:12" ht="15.75">
      <c r="A13" s="9" t="s">
        <v>8</v>
      </c>
      <c r="B13" s="9">
        <v>1</v>
      </c>
      <c r="C13" s="9" t="s">
        <v>165</v>
      </c>
      <c r="D13" s="9" t="s">
        <v>165</v>
      </c>
      <c r="E13" s="9" t="s">
        <v>8</v>
      </c>
      <c r="F13" s="9" t="s">
        <v>165</v>
      </c>
      <c r="G13" s="9" t="s">
        <v>6</v>
      </c>
      <c r="H13" s="24" t="s">
        <v>8</v>
      </c>
      <c r="I13" s="25" t="s">
        <v>166</v>
      </c>
      <c r="J13" s="26">
        <f>J14+J19+J22+J26+J31+J35+J37+J40+J45</f>
        <v>80900</v>
      </c>
      <c r="K13" s="26">
        <f>K14+K19+K22+K26+K31+K35+K37+K40+K45</f>
        <v>21534.62</v>
      </c>
      <c r="L13" s="26">
        <f aca="true" t="shared" si="0" ref="L13:L24">K13/J13*100</f>
        <v>26.618813349814584</v>
      </c>
    </row>
    <row r="14" spans="1:12" ht="15.75">
      <c r="A14" s="9" t="s">
        <v>8</v>
      </c>
      <c r="B14" s="9" t="s">
        <v>167</v>
      </c>
      <c r="C14" s="9" t="s">
        <v>168</v>
      </c>
      <c r="D14" s="9" t="s">
        <v>165</v>
      </c>
      <c r="E14" s="9" t="s">
        <v>8</v>
      </c>
      <c r="F14" s="9" t="s">
        <v>165</v>
      </c>
      <c r="G14" s="9" t="s">
        <v>6</v>
      </c>
      <c r="H14" s="24" t="s">
        <v>8</v>
      </c>
      <c r="I14" s="25" t="s">
        <v>169</v>
      </c>
      <c r="J14" s="26">
        <f>J15</f>
        <v>68133</v>
      </c>
      <c r="K14" s="26">
        <f>K15</f>
        <v>18484.600000000002</v>
      </c>
      <c r="L14" s="26">
        <f t="shared" si="0"/>
        <v>27.130171869725395</v>
      </c>
    </row>
    <row r="15" spans="1:12" s="90" customFormat="1" ht="17.25" customHeight="1">
      <c r="A15" s="81" t="s">
        <v>8</v>
      </c>
      <c r="B15" s="81" t="s">
        <v>167</v>
      </c>
      <c r="C15" s="81" t="s">
        <v>168</v>
      </c>
      <c r="D15" s="81" t="s">
        <v>170</v>
      </c>
      <c r="E15" s="81" t="s">
        <v>8</v>
      </c>
      <c r="F15" s="81" t="s">
        <v>168</v>
      </c>
      <c r="G15" s="81" t="s">
        <v>6</v>
      </c>
      <c r="H15" s="24" t="s">
        <v>171</v>
      </c>
      <c r="I15" s="25" t="s">
        <v>436</v>
      </c>
      <c r="J15" s="26">
        <f>J16+J17+J18</f>
        <v>68133</v>
      </c>
      <c r="K15" s="26">
        <f>K16+K17+K18</f>
        <v>18484.600000000002</v>
      </c>
      <c r="L15" s="82">
        <f>K15/J15*100</f>
        <v>27.130171869725395</v>
      </c>
    </row>
    <row r="16" spans="1:12" s="90" customFormat="1" ht="63.75" customHeight="1">
      <c r="A16" s="37" t="s">
        <v>8</v>
      </c>
      <c r="B16" s="37" t="s">
        <v>167</v>
      </c>
      <c r="C16" s="37" t="s">
        <v>168</v>
      </c>
      <c r="D16" s="37" t="s">
        <v>170</v>
      </c>
      <c r="E16" s="37" t="s">
        <v>149</v>
      </c>
      <c r="F16" s="37" t="s">
        <v>168</v>
      </c>
      <c r="G16" s="37" t="s">
        <v>6</v>
      </c>
      <c r="H16" s="22" t="s">
        <v>171</v>
      </c>
      <c r="I16" s="29" t="s">
        <v>437</v>
      </c>
      <c r="J16" s="30">
        <v>67358</v>
      </c>
      <c r="K16" s="30">
        <v>18296.2</v>
      </c>
      <c r="L16" s="83">
        <v>0</v>
      </c>
    </row>
    <row r="17" spans="1:12" s="90" customFormat="1" ht="96.75" customHeight="1">
      <c r="A17" s="37" t="s">
        <v>8</v>
      </c>
      <c r="B17" s="37" t="s">
        <v>167</v>
      </c>
      <c r="C17" s="37" t="s">
        <v>168</v>
      </c>
      <c r="D17" s="37" t="s">
        <v>170</v>
      </c>
      <c r="E17" s="37" t="s">
        <v>265</v>
      </c>
      <c r="F17" s="37" t="s">
        <v>168</v>
      </c>
      <c r="G17" s="37" t="s">
        <v>6</v>
      </c>
      <c r="H17" s="28" t="s">
        <v>171</v>
      </c>
      <c r="I17" s="29" t="s">
        <v>438</v>
      </c>
      <c r="J17" s="30">
        <v>450</v>
      </c>
      <c r="K17" s="30">
        <v>84</v>
      </c>
      <c r="L17" s="83">
        <f>K17/J17*100</f>
        <v>18.666666666666668</v>
      </c>
    </row>
    <row r="18" spans="1:12" s="90" customFormat="1" ht="47.25">
      <c r="A18" s="37" t="s">
        <v>8</v>
      </c>
      <c r="B18" s="37" t="s">
        <v>167</v>
      </c>
      <c r="C18" s="37" t="s">
        <v>168</v>
      </c>
      <c r="D18" s="37" t="s">
        <v>170</v>
      </c>
      <c r="E18" s="37" t="s">
        <v>185</v>
      </c>
      <c r="F18" s="37" t="s">
        <v>168</v>
      </c>
      <c r="G18" s="37" t="s">
        <v>6</v>
      </c>
      <c r="H18" s="28" t="s">
        <v>171</v>
      </c>
      <c r="I18" s="33" t="s">
        <v>439</v>
      </c>
      <c r="J18" s="30">
        <v>325</v>
      </c>
      <c r="K18" s="30">
        <v>104.4</v>
      </c>
      <c r="L18" s="83">
        <f>K18/J18*100</f>
        <v>32.12307692307693</v>
      </c>
    </row>
    <row r="19" spans="1:12" ht="15.75">
      <c r="A19" s="31" t="s">
        <v>8</v>
      </c>
      <c r="B19" s="31" t="s">
        <v>167</v>
      </c>
      <c r="C19" s="31" t="s">
        <v>173</v>
      </c>
      <c r="D19" s="31" t="s">
        <v>165</v>
      </c>
      <c r="E19" s="31" t="s">
        <v>8</v>
      </c>
      <c r="F19" s="31" t="s">
        <v>165</v>
      </c>
      <c r="G19" s="31" t="s">
        <v>6</v>
      </c>
      <c r="H19" s="24" t="s">
        <v>8</v>
      </c>
      <c r="I19" s="25" t="s">
        <v>174</v>
      </c>
      <c r="J19" s="26">
        <f>J20+J21</f>
        <v>6554</v>
      </c>
      <c r="K19" s="26">
        <f>K20+K21</f>
        <v>1613.1000000000001</v>
      </c>
      <c r="L19" s="26">
        <f t="shared" si="0"/>
        <v>24.61245041196216</v>
      </c>
    </row>
    <row r="20" spans="1:12" ht="18.75" customHeight="1">
      <c r="A20" s="32" t="s">
        <v>8</v>
      </c>
      <c r="B20" s="32" t="s">
        <v>167</v>
      </c>
      <c r="C20" s="32" t="s">
        <v>173</v>
      </c>
      <c r="D20" s="32" t="s">
        <v>170</v>
      </c>
      <c r="E20" s="32" t="s">
        <v>8</v>
      </c>
      <c r="F20" s="32" t="s">
        <v>170</v>
      </c>
      <c r="G20" s="32" t="s">
        <v>6</v>
      </c>
      <c r="H20" s="22" t="s">
        <v>171</v>
      </c>
      <c r="I20" s="33" t="s">
        <v>175</v>
      </c>
      <c r="J20" s="30">
        <v>6449</v>
      </c>
      <c r="K20" s="30">
        <v>1208.9</v>
      </c>
      <c r="L20" s="30">
        <f t="shared" si="0"/>
        <v>18.745541944487517</v>
      </c>
    </row>
    <row r="21" spans="1:12" ht="15.75">
      <c r="A21" s="9" t="s">
        <v>8</v>
      </c>
      <c r="B21" s="9" t="s">
        <v>167</v>
      </c>
      <c r="C21" s="9" t="s">
        <v>173</v>
      </c>
      <c r="D21" s="9" t="s">
        <v>176</v>
      </c>
      <c r="E21" s="9" t="s">
        <v>8</v>
      </c>
      <c r="F21" s="9" t="s">
        <v>168</v>
      </c>
      <c r="G21" s="9" t="s">
        <v>6</v>
      </c>
      <c r="H21" s="22" t="s">
        <v>171</v>
      </c>
      <c r="I21" s="33" t="s">
        <v>177</v>
      </c>
      <c r="J21" s="30">
        <v>105</v>
      </c>
      <c r="K21" s="30">
        <v>404.2</v>
      </c>
      <c r="L21" s="30">
        <f t="shared" si="0"/>
        <v>384.95238095238096</v>
      </c>
    </row>
    <row r="22" spans="1:12" ht="15.75">
      <c r="A22" s="31" t="s">
        <v>8</v>
      </c>
      <c r="B22" s="31" t="s">
        <v>167</v>
      </c>
      <c r="C22" s="31" t="s">
        <v>178</v>
      </c>
      <c r="D22" s="31" t="s">
        <v>165</v>
      </c>
      <c r="E22" s="31" t="s">
        <v>8</v>
      </c>
      <c r="F22" s="31" t="s">
        <v>165</v>
      </c>
      <c r="G22" s="31" t="s">
        <v>6</v>
      </c>
      <c r="H22" s="24" t="s">
        <v>8</v>
      </c>
      <c r="I22" s="25" t="s">
        <v>179</v>
      </c>
      <c r="J22" s="26">
        <f>J23+J24</f>
        <v>1630</v>
      </c>
      <c r="K22" s="26">
        <f>K23+K24+K25</f>
        <v>146.5</v>
      </c>
      <c r="L22" s="26">
        <f t="shared" si="0"/>
        <v>8.987730061349692</v>
      </c>
    </row>
    <row r="23" spans="1:12" ht="47.25">
      <c r="A23" s="27" t="s">
        <v>8</v>
      </c>
      <c r="B23" s="27" t="s">
        <v>167</v>
      </c>
      <c r="C23" s="27" t="s">
        <v>178</v>
      </c>
      <c r="D23" s="27" t="s">
        <v>176</v>
      </c>
      <c r="E23" s="27" t="s">
        <v>149</v>
      </c>
      <c r="F23" s="27" t="s">
        <v>168</v>
      </c>
      <c r="G23" s="27" t="s">
        <v>6</v>
      </c>
      <c r="H23" s="28" t="s">
        <v>171</v>
      </c>
      <c r="I23" s="29" t="s">
        <v>180</v>
      </c>
      <c r="J23" s="30">
        <v>1256</v>
      </c>
      <c r="K23" s="30">
        <v>68.8</v>
      </c>
      <c r="L23" s="30">
        <f t="shared" si="0"/>
        <v>5.477707006369426</v>
      </c>
    </row>
    <row r="24" spans="1:12" ht="63.75" customHeight="1">
      <c r="A24" s="27" t="s">
        <v>8</v>
      </c>
      <c r="B24" s="27" t="s">
        <v>167</v>
      </c>
      <c r="C24" s="27" t="s">
        <v>178</v>
      </c>
      <c r="D24" s="27" t="s">
        <v>181</v>
      </c>
      <c r="E24" s="27" t="s">
        <v>446</v>
      </c>
      <c r="F24" s="27" t="s">
        <v>168</v>
      </c>
      <c r="G24" s="27" t="s">
        <v>6</v>
      </c>
      <c r="H24" s="28" t="s">
        <v>171</v>
      </c>
      <c r="I24" s="29" t="s">
        <v>445</v>
      </c>
      <c r="J24" s="30">
        <v>374</v>
      </c>
      <c r="K24" s="30">
        <v>74.7</v>
      </c>
      <c r="L24" s="30">
        <f t="shared" si="0"/>
        <v>19.97326203208556</v>
      </c>
    </row>
    <row r="25" spans="1:12" ht="31.5">
      <c r="A25" s="27" t="s">
        <v>8</v>
      </c>
      <c r="B25" s="27" t="s">
        <v>167</v>
      </c>
      <c r="C25" s="27" t="s">
        <v>178</v>
      </c>
      <c r="D25" s="27" t="s">
        <v>181</v>
      </c>
      <c r="E25" s="27" t="s">
        <v>448</v>
      </c>
      <c r="F25" s="27" t="s">
        <v>168</v>
      </c>
      <c r="G25" s="27" t="s">
        <v>6</v>
      </c>
      <c r="H25" s="28" t="s">
        <v>171</v>
      </c>
      <c r="I25" s="29" t="s">
        <v>447</v>
      </c>
      <c r="J25" s="30"/>
      <c r="K25" s="30">
        <v>3</v>
      </c>
      <c r="L25" s="30"/>
    </row>
    <row r="26" spans="1:12" ht="34.5" customHeight="1">
      <c r="A26" s="34" t="s">
        <v>8</v>
      </c>
      <c r="B26" s="34" t="s">
        <v>167</v>
      </c>
      <c r="C26" s="34" t="s">
        <v>183</v>
      </c>
      <c r="D26" s="34" t="s">
        <v>165</v>
      </c>
      <c r="E26" s="34" t="s">
        <v>8</v>
      </c>
      <c r="F26" s="34" t="s">
        <v>165</v>
      </c>
      <c r="G26" s="34" t="s">
        <v>6</v>
      </c>
      <c r="H26" s="35" t="s">
        <v>8</v>
      </c>
      <c r="I26" s="25" t="s">
        <v>184</v>
      </c>
      <c r="J26" s="26">
        <f>SUM(J27:J30)</f>
        <v>111</v>
      </c>
      <c r="K26" s="26">
        <f>SUM(K27:K30)</f>
        <v>0.1</v>
      </c>
      <c r="L26" s="26">
        <f aca="true" t="shared" si="1" ref="L26:L32">K26/J26*100</f>
        <v>0.09009009009009009</v>
      </c>
    </row>
    <row r="27" spans="1:12" ht="47.25">
      <c r="A27" s="27" t="s">
        <v>8</v>
      </c>
      <c r="B27" s="27" t="s">
        <v>167</v>
      </c>
      <c r="C27" s="27" t="s">
        <v>183</v>
      </c>
      <c r="D27" s="27" t="s">
        <v>168</v>
      </c>
      <c r="E27" s="27" t="s">
        <v>185</v>
      </c>
      <c r="F27" s="27" t="s">
        <v>173</v>
      </c>
      <c r="G27" s="27" t="s">
        <v>6</v>
      </c>
      <c r="H27" s="28" t="s">
        <v>171</v>
      </c>
      <c r="I27" s="33" t="s">
        <v>186</v>
      </c>
      <c r="J27" s="30">
        <v>10</v>
      </c>
      <c r="K27" s="30"/>
      <c r="L27" s="30"/>
    </row>
    <row r="28" spans="1:12" ht="16.5" customHeight="1">
      <c r="A28" s="27" t="s">
        <v>8</v>
      </c>
      <c r="B28" s="27" t="s">
        <v>167</v>
      </c>
      <c r="C28" s="27" t="s">
        <v>183</v>
      </c>
      <c r="D28" s="27" t="s">
        <v>293</v>
      </c>
      <c r="E28" s="27" t="s">
        <v>149</v>
      </c>
      <c r="F28" s="27" t="s">
        <v>170</v>
      </c>
      <c r="G28" s="27" t="s">
        <v>6</v>
      </c>
      <c r="H28" s="51">
        <v>110</v>
      </c>
      <c r="I28" s="33" t="s">
        <v>332</v>
      </c>
      <c r="J28" s="30">
        <v>44</v>
      </c>
      <c r="K28" s="30">
        <v>0.1</v>
      </c>
      <c r="L28" s="30">
        <f t="shared" si="1"/>
        <v>0.2272727272727273</v>
      </c>
    </row>
    <row r="29" spans="1:12" ht="16.5" customHeight="1">
      <c r="A29" s="27" t="s">
        <v>8</v>
      </c>
      <c r="B29" s="27" t="s">
        <v>167</v>
      </c>
      <c r="C29" s="27" t="s">
        <v>183</v>
      </c>
      <c r="D29" s="27" t="s">
        <v>210</v>
      </c>
      <c r="E29" s="27" t="s">
        <v>149</v>
      </c>
      <c r="F29" s="27" t="s">
        <v>170</v>
      </c>
      <c r="G29" s="27" t="s">
        <v>6</v>
      </c>
      <c r="H29" s="50">
        <v>110</v>
      </c>
      <c r="I29" s="33" t="s">
        <v>333</v>
      </c>
      <c r="J29" s="30">
        <v>47</v>
      </c>
      <c r="K29" s="30"/>
      <c r="L29" s="30"/>
    </row>
    <row r="30" spans="1:12" ht="63">
      <c r="A30" s="27" t="s">
        <v>8</v>
      </c>
      <c r="B30" s="27" t="s">
        <v>167</v>
      </c>
      <c r="C30" s="27" t="s">
        <v>183</v>
      </c>
      <c r="D30" s="27" t="s">
        <v>181</v>
      </c>
      <c r="E30" s="27" t="s">
        <v>205</v>
      </c>
      <c r="F30" s="27" t="s">
        <v>173</v>
      </c>
      <c r="G30" s="27" t="s">
        <v>6</v>
      </c>
      <c r="H30" s="50">
        <v>110</v>
      </c>
      <c r="I30" s="33" t="s">
        <v>334</v>
      </c>
      <c r="J30" s="30">
        <v>10</v>
      </c>
      <c r="K30" s="30"/>
      <c r="L30" s="30"/>
    </row>
    <row r="31" spans="1:12" ht="47.25">
      <c r="A31" s="34" t="s">
        <v>8</v>
      </c>
      <c r="B31" s="34" t="s">
        <v>167</v>
      </c>
      <c r="C31" s="34" t="s">
        <v>187</v>
      </c>
      <c r="D31" s="34" t="s">
        <v>165</v>
      </c>
      <c r="E31" s="34" t="s">
        <v>8</v>
      </c>
      <c r="F31" s="34" t="s">
        <v>165</v>
      </c>
      <c r="G31" s="34" t="s">
        <v>6</v>
      </c>
      <c r="H31" s="35" t="s">
        <v>8</v>
      </c>
      <c r="I31" s="25" t="s">
        <v>188</v>
      </c>
      <c r="J31" s="26">
        <f>J32+J33+J34</f>
        <v>1450</v>
      </c>
      <c r="K31" s="26">
        <f>K32+K33+K34</f>
        <v>265.5</v>
      </c>
      <c r="L31" s="26">
        <f t="shared" si="1"/>
        <v>18.310344827586206</v>
      </c>
    </row>
    <row r="32" spans="1:12" ht="63">
      <c r="A32" s="27" t="s">
        <v>8</v>
      </c>
      <c r="B32" s="27" t="s">
        <v>167</v>
      </c>
      <c r="C32" s="27" t="s">
        <v>187</v>
      </c>
      <c r="D32" s="27" t="s">
        <v>173</v>
      </c>
      <c r="E32" s="27" t="s">
        <v>440</v>
      </c>
      <c r="F32" s="27" t="s">
        <v>189</v>
      </c>
      <c r="G32" s="27" t="s">
        <v>6</v>
      </c>
      <c r="H32" s="28" t="s">
        <v>190</v>
      </c>
      <c r="I32" s="29" t="s">
        <v>191</v>
      </c>
      <c r="J32" s="30">
        <v>550</v>
      </c>
      <c r="K32" s="30">
        <v>24.4</v>
      </c>
      <c r="L32" s="30">
        <f t="shared" si="1"/>
        <v>4.4363636363636365</v>
      </c>
    </row>
    <row r="33" spans="1:12" ht="62.25" customHeight="1">
      <c r="A33" s="27" t="s">
        <v>8</v>
      </c>
      <c r="B33" s="27" t="s">
        <v>167</v>
      </c>
      <c r="C33" s="27" t="s">
        <v>187</v>
      </c>
      <c r="D33" s="27" t="s">
        <v>173</v>
      </c>
      <c r="E33" s="27" t="s">
        <v>192</v>
      </c>
      <c r="F33" s="27" t="s">
        <v>173</v>
      </c>
      <c r="G33" s="27" t="s">
        <v>6</v>
      </c>
      <c r="H33" s="28" t="s">
        <v>190</v>
      </c>
      <c r="I33" s="29" t="s">
        <v>193</v>
      </c>
      <c r="J33" s="30"/>
      <c r="K33" s="30">
        <v>0.2</v>
      </c>
      <c r="L33" s="26"/>
    </row>
    <row r="34" spans="1:12" ht="63">
      <c r="A34" s="27" t="s">
        <v>8</v>
      </c>
      <c r="B34" s="27" t="s">
        <v>167</v>
      </c>
      <c r="C34" s="27" t="s">
        <v>187</v>
      </c>
      <c r="D34" s="27" t="s">
        <v>173</v>
      </c>
      <c r="E34" s="27" t="s">
        <v>194</v>
      </c>
      <c r="F34" s="27" t="s">
        <v>173</v>
      </c>
      <c r="G34" s="27" t="s">
        <v>6</v>
      </c>
      <c r="H34" s="28" t="s">
        <v>190</v>
      </c>
      <c r="I34" s="29" t="s">
        <v>195</v>
      </c>
      <c r="J34" s="30">
        <v>900</v>
      </c>
      <c r="K34" s="30">
        <v>240.9</v>
      </c>
      <c r="L34" s="30">
        <f aca="true" t="shared" si="2" ref="L34:L65">K34/J34*100</f>
        <v>26.766666666666666</v>
      </c>
    </row>
    <row r="35" spans="1:12" ht="15.75" customHeight="1">
      <c r="A35" s="34" t="s">
        <v>8</v>
      </c>
      <c r="B35" s="34" t="s">
        <v>167</v>
      </c>
      <c r="C35" s="34" t="s">
        <v>196</v>
      </c>
      <c r="D35" s="34" t="s">
        <v>165</v>
      </c>
      <c r="E35" s="34" t="s">
        <v>8</v>
      </c>
      <c r="F35" s="34" t="s">
        <v>165</v>
      </c>
      <c r="G35" s="34" t="s">
        <v>6</v>
      </c>
      <c r="H35" s="35" t="s">
        <v>8</v>
      </c>
      <c r="I35" s="25" t="s">
        <v>197</v>
      </c>
      <c r="J35" s="26">
        <f>J36</f>
        <v>368</v>
      </c>
      <c r="K35" s="26">
        <f>K36</f>
        <v>86.12</v>
      </c>
      <c r="L35" s="26">
        <f t="shared" si="2"/>
        <v>23.40217391304348</v>
      </c>
    </row>
    <row r="36" spans="1:12" ht="17.25" customHeight="1">
      <c r="A36" s="27" t="s">
        <v>8</v>
      </c>
      <c r="B36" s="27" t="s">
        <v>167</v>
      </c>
      <c r="C36" s="27" t="s">
        <v>196</v>
      </c>
      <c r="D36" s="27" t="s">
        <v>168</v>
      </c>
      <c r="E36" s="27" t="s">
        <v>8</v>
      </c>
      <c r="F36" s="27" t="s">
        <v>168</v>
      </c>
      <c r="G36" s="27" t="s">
        <v>6</v>
      </c>
      <c r="H36" s="28" t="s">
        <v>190</v>
      </c>
      <c r="I36" s="33" t="s">
        <v>198</v>
      </c>
      <c r="J36" s="30">
        <v>368</v>
      </c>
      <c r="K36" s="30">
        <v>86.12</v>
      </c>
      <c r="L36" s="30">
        <f t="shared" si="2"/>
        <v>23.40217391304348</v>
      </c>
    </row>
    <row r="37" spans="1:12" ht="31.5">
      <c r="A37" s="34" t="s">
        <v>8</v>
      </c>
      <c r="B37" s="34" t="s">
        <v>167</v>
      </c>
      <c r="C37" s="34" t="s">
        <v>199</v>
      </c>
      <c r="D37" s="34" t="s">
        <v>165</v>
      </c>
      <c r="E37" s="34" t="s">
        <v>8</v>
      </c>
      <c r="F37" s="34" t="s">
        <v>165</v>
      </c>
      <c r="G37" s="34" t="s">
        <v>6</v>
      </c>
      <c r="H37" s="35" t="s">
        <v>8</v>
      </c>
      <c r="I37" s="25" t="s">
        <v>200</v>
      </c>
      <c r="J37" s="26"/>
      <c r="K37" s="26">
        <f>K38+K39</f>
        <v>341.4</v>
      </c>
      <c r="L37" s="26"/>
    </row>
    <row r="38" spans="1:12" ht="31.5">
      <c r="A38" s="27" t="s">
        <v>8</v>
      </c>
      <c r="B38" s="27" t="s">
        <v>167</v>
      </c>
      <c r="C38" s="27" t="s">
        <v>199</v>
      </c>
      <c r="D38" s="27" t="s">
        <v>168</v>
      </c>
      <c r="E38" s="27" t="s">
        <v>441</v>
      </c>
      <c r="F38" s="27" t="s">
        <v>173</v>
      </c>
      <c r="G38" s="27" t="s">
        <v>6</v>
      </c>
      <c r="H38" s="28" t="s">
        <v>202</v>
      </c>
      <c r="I38" s="29" t="s">
        <v>442</v>
      </c>
      <c r="J38" s="30"/>
      <c r="K38" s="30">
        <v>335.9</v>
      </c>
      <c r="L38" s="30"/>
    </row>
    <row r="39" spans="1:12" ht="31.5">
      <c r="A39" s="27" t="s">
        <v>8</v>
      </c>
      <c r="B39" s="27" t="s">
        <v>167</v>
      </c>
      <c r="C39" s="27" t="s">
        <v>199</v>
      </c>
      <c r="D39" s="27" t="s">
        <v>170</v>
      </c>
      <c r="E39" s="27" t="s">
        <v>441</v>
      </c>
      <c r="F39" s="27" t="s">
        <v>173</v>
      </c>
      <c r="G39" s="27" t="s">
        <v>6</v>
      </c>
      <c r="H39" s="28" t="s">
        <v>202</v>
      </c>
      <c r="I39" s="29" t="s">
        <v>443</v>
      </c>
      <c r="J39" s="30"/>
      <c r="K39" s="30">
        <v>5.5</v>
      </c>
      <c r="L39" s="30"/>
    </row>
    <row r="40" spans="1:12" ht="31.5">
      <c r="A40" s="34" t="s">
        <v>8</v>
      </c>
      <c r="B40" s="34" t="s">
        <v>167</v>
      </c>
      <c r="C40" s="34" t="s">
        <v>203</v>
      </c>
      <c r="D40" s="34" t="s">
        <v>165</v>
      </c>
      <c r="E40" s="34" t="s">
        <v>8</v>
      </c>
      <c r="F40" s="34" t="s">
        <v>165</v>
      </c>
      <c r="G40" s="34" t="s">
        <v>6</v>
      </c>
      <c r="H40" s="35" t="s">
        <v>8</v>
      </c>
      <c r="I40" s="25" t="s">
        <v>204</v>
      </c>
      <c r="J40" s="26">
        <f>J41+J42+J43+J44</f>
        <v>25</v>
      </c>
      <c r="K40" s="26">
        <f>K41+K42+K43+K44</f>
        <v>227.20000000000002</v>
      </c>
      <c r="L40" s="26">
        <f t="shared" si="2"/>
        <v>908.8000000000001</v>
      </c>
    </row>
    <row r="41" spans="1:12" ht="78.75">
      <c r="A41" s="27" t="s">
        <v>8</v>
      </c>
      <c r="B41" s="27" t="s">
        <v>167</v>
      </c>
      <c r="C41" s="27" t="s">
        <v>203</v>
      </c>
      <c r="D41" s="27" t="s">
        <v>170</v>
      </c>
      <c r="E41" s="27" t="s">
        <v>444</v>
      </c>
      <c r="F41" s="27" t="s">
        <v>173</v>
      </c>
      <c r="G41" s="27" t="s">
        <v>6</v>
      </c>
      <c r="H41" s="28" t="s">
        <v>206</v>
      </c>
      <c r="I41" s="29" t="s">
        <v>207</v>
      </c>
      <c r="J41" s="30">
        <v>20</v>
      </c>
      <c r="K41" s="30"/>
      <c r="L41" s="30"/>
    </row>
    <row r="42" spans="1:12" ht="78.75" hidden="1">
      <c r="A42" s="27" t="s">
        <v>8</v>
      </c>
      <c r="B42" s="27" t="s">
        <v>167</v>
      </c>
      <c r="C42" s="27" t="s">
        <v>203</v>
      </c>
      <c r="D42" s="27" t="s">
        <v>170</v>
      </c>
      <c r="E42" s="27" t="s">
        <v>444</v>
      </c>
      <c r="F42" s="27" t="s">
        <v>173</v>
      </c>
      <c r="G42" s="27" t="s">
        <v>6</v>
      </c>
      <c r="H42" s="28" t="s">
        <v>208</v>
      </c>
      <c r="I42" s="29" t="s">
        <v>209</v>
      </c>
      <c r="J42" s="30"/>
      <c r="K42" s="30"/>
      <c r="L42" s="30"/>
    </row>
    <row r="43" spans="1:12" ht="47.25">
      <c r="A43" s="27" t="s">
        <v>8</v>
      </c>
      <c r="B43" s="27" t="s">
        <v>167</v>
      </c>
      <c r="C43" s="27" t="s">
        <v>203</v>
      </c>
      <c r="D43" s="27" t="s">
        <v>210</v>
      </c>
      <c r="E43" s="27" t="s">
        <v>440</v>
      </c>
      <c r="F43" s="27" t="s">
        <v>189</v>
      </c>
      <c r="G43" s="27" t="s">
        <v>6</v>
      </c>
      <c r="H43" s="28" t="s">
        <v>211</v>
      </c>
      <c r="I43" s="29" t="s">
        <v>212</v>
      </c>
      <c r="J43" s="30">
        <v>5</v>
      </c>
      <c r="K43" s="30">
        <v>0.4</v>
      </c>
      <c r="L43" s="30">
        <f t="shared" si="2"/>
        <v>8</v>
      </c>
    </row>
    <row r="44" spans="1:12" ht="47.25">
      <c r="A44" s="27" t="s">
        <v>8</v>
      </c>
      <c r="B44" s="27" t="s">
        <v>167</v>
      </c>
      <c r="C44" s="27" t="s">
        <v>203</v>
      </c>
      <c r="D44" s="27" t="s">
        <v>210</v>
      </c>
      <c r="E44" s="27" t="s">
        <v>192</v>
      </c>
      <c r="F44" s="27" t="s">
        <v>173</v>
      </c>
      <c r="G44" s="27" t="s">
        <v>6</v>
      </c>
      <c r="H44" s="28" t="s">
        <v>211</v>
      </c>
      <c r="I44" s="36" t="s">
        <v>213</v>
      </c>
      <c r="J44" s="30"/>
      <c r="K44" s="30">
        <v>226.8</v>
      </c>
      <c r="L44" s="30"/>
    </row>
    <row r="45" spans="1:12" ht="15.75">
      <c r="A45" s="31" t="s">
        <v>8</v>
      </c>
      <c r="B45" s="31" t="s">
        <v>167</v>
      </c>
      <c r="C45" s="31" t="s">
        <v>214</v>
      </c>
      <c r="D45" s="31" t="s">
        <v>165</v>
      </c>
      <c r="E45" s="31" t="s">
        <v>8</v>
      </c>
      <c r="F45" s="31" t="s">
        <v>165</v>
      </c>
      <c r="G45" s="31" t="s">
        <v>6</v>
      </c>
      <c r="H45" s="24" t="s">
        <v>8</v>
      </c>
      <c r="I45" s="25" t="s">
        <v>215</v>
      </c>
      <c r="J45" s="26">
        <f>SUM(J46:J55)</f>
        <v>2629</v>
      </c>
      <c r="K45" s="26">
        <f>SUM(K46:K55)</f>
        <v>370.1</v>
      </c>
      <c r="L45" s="26">
        <f t="shared" si="2"/>
        <v>14.077596044123242</v>
      </c>
    </row>
    <row r="46" spans="1:12" ht="69">
      <c r="A46" s="27" t="s">
        <v>8</v>
      </c>
      <c r="B46" s="27" t="s">
        <v>167</v>
      </c>
      <c r="C46" s="27" t="s">
        <v>214</v>
      </c>
      <c r="D46" s="27" t="s">
        <v>176</v>
      </c>
      <c r="E46" s="27" t="s">
        <v>149</v>
      </c>
      <c r="F46" s="27" t="s">
        <v>168</v>
      </c>
      <c r="G46" s="27" t="s">
        <v>6</v>
      </c>
      <c r="H46" s="28" t="s">
        <v>182</v>
      </c>
      <c r="I46" s="29" t="s">
        <v>299</v>
      </c>
      <c r="J46" s="30">
        <v>21</v>
      </c>
      <c r="K46" s="30">
        <v>2.3</v>
      </c>
      <c r="L46" s="30">
        <f t="shared" si="2"/>
        <v>10.95238095238095</v>
      </c>
    </row>
    <row r="47" spans="1:12" ht="48.75" customHeight="1">
      <c r="A47" s="27" t="s">
        <v>8</v>
      </c>
      <c r="B47" s="27" t="s">
        <v>167</v>
      </c>
      <c r="C47" s="27" t="s">
        <v>214</v>
      </c>
      <c r="D47" s="27" t="s">
        <v>176</v>
      </c>
      <c r="E47" s="27" t="s">
        <v>185</v>
      </c>
      <c r="F47" s="27" t="s">
        <v>168</v>
      </c>
      <c r="G47" s="27" t="s">
        <v>6</v>
      </c>
      <c r="H47" s="28" t="s">
        <v>182</v>
      </c>
      <c r="I47" s="29" t="s">
        <v>216</v>
      </c>
      <c r="J47" s="30">
        <v>21</v>
      </c>
      <c r="K47" s="30">
        <v>5.1</v>
      </c>
      <c r="L47" s="30">
        <f t="shared" si="2"/>
        <v>24.28571428571428</v>
      </c>
    </row>
    <row r="48" spans="1:12" s="91" customFormat="1" ht="63">
      <c r="A48" s="27" t="s">
        <v>8</v>
      </c>
      <c r="B48" s="27" t="s">
        <v>167</v>
      </c>
      <c r="C48" s="27" t="s">
        <v>214</v>
      </c>
      <c r="D48" s="27" t="s">
        <v>210</v>
      </c>
      <c r="E48" s="27" t="s">
        <v>8</v>
      </c>
      <c r="F48" s="27" t="s">
        <v>168</v>
      </c>
      <c r="G48" s="27" t="s">
        <v>6</v>
      </c>
      <c r="H48" s="28" t="s">
        <v>182</v>
      </c>
      <c r="I48" s="29" t="s">
        <v>217</v>
      </c>
      <c r="J48" s="30">
        <v>42</v>
      </c>
      <c r="K48" s="30"/>
      <c r="L48" s="30">
        <f t="shared" si="2"/>
        <v>0</v>
      </c>
    </row>
    <row r="49" spans="1:12" ht="47.25">
      <c r="A49" s="27" t="s">
        <v>8</v>
      </c>
      <c r="B49" s="27" t="s">
        <v>167</v>
      </c>
      <c r="C49" s="27" t="s">
        <v>214</v>
      </c>
      <c r="D49" s="27" t="s">
        <v>218</v>
      </c>
      <c r="E49" s="27" t="s">
        <v>201</v>
      </c>
      <c r="F49" s="27" t="s">
        <v>173</v>
      </c>
      <c r="G49" s="27" t="s">
        <v>6</v>
      </c>
      <c r="H49" s="28" t="s">
        <v>182</v>
      </c>
      <c r="I49" s="29" t="s">
        <v>219</v>
      </c>
      <c r="J49" s="30">
        <v>643</v>
      </c>
      <c r="K49" s="30">
        <v>71.5</v>
      </c>
      <c r="L49" s="30">
        <f t="shared" si="2"/>
        <v>11.119751166407465</v>
      </c>
    </row>
    <row r="50" spans="1:12" ht="31.5">
      <c r="A50" s="27" t="s">
        <v>8</v>
      </c>
      <c r="B50" s="27" t="s">
        <v>167</v>
      </c>
      <c r="C50" s="27" t="s">
        <v>214</v>
      </c>
      <c r="D50" s="27" t="s">
        <v>220</v>
      </c>
      <c r="E50" s="27" t="s">
        <v>221</v>
      </c>
      <c r="F50" s="27" t="s">
        <v>168</v>
      </c>
      <c r="G50" s="27" t="s">
        <v>6</v>
      </c>
      <c r="H50" s="28" t="s">
        <v>182</v>
      </c>
      <c r="I50" s="29" t="s">
        <v>222</v>
      </c>
      <c r="J50" s="30">
        <v>18</v>
      </c>
      <c r="K50" s="30">
        <v>1.5</v>
      </c>
      <c r="L50" s="30">
        <f t="shared" si="2"/>
        <v>8.333333333333332</v>
      </c>
    </row>
    <row r="51" spans="1:12" ht="31.5">
      <c r="A51" s="27" t="s">
        <v>8</v>
      </c>
      <c r="B51" s="27" t="s">
        <v>167</v>
      </c>
      <c r="C51" s="27" t="s">
        <v>214</v>
      </c>
      <c r="D51" s="27" t="s">
        <v>223</v>
      </c>
      <c r="E51" s="27" t="s">
        <v>8</v>
      </c>
      <c r="F51" s="27" t="s">
        <v>168</v>
      </c>
      <c r="G51" s="27" t="s">
        <v>6</v>
      </c>
      <c r="H51" s="28" t="s">
        <v>182</v>
      </c>
      <c r="I51" s="29" t="s">
        <v>224</v>
      </c>
      <c r="J51" s="30">
        <v>195</v>
      </c>
      <c r="K51" s="30">
        <v>38.5</v>
      </c>
      <c r="L51" s="30">
        <f t="shared" si="2"/>
        <v>19.743589743589745</v>
      </c>
    </row>
    <row r="52" spans="1:12" ht="47.25">
      <c r="A52" s="27" t="s">
        <v>8</v>
      </c>
      <c r="B52" s="27" t="s">
        <v>167</v>
      </c>
      <c r="C52" s="27" t="s">
        <v>214</v>
      </c>
      <c r="D52" s="27" t="s">
        <v>225</v>
      </c>
      <c r="E52" s="27" t="s">
        <v>8</v>
      </c>
      <c r="F52" s="27" t="s">
        <v>168</v>
      </c>
      <c r="G52" s="27" t="s">
        <v>6</v>
      </c>
      <c r="H52" s="28" t="s">
        <v>182</v>
      </c>
      <c r="I52" s="29" t="s">
        <v>226</v>
      </c>
      <c r="J52" s="30">
        <v>296</v>
      </c>
      <c r="K52" s="30">
        <v>42.6</v>
      </c>
      <c r="L52" s="30">
        <f t="shared" si="2"/>
        <v>14.391891891891891</v>
      </c>
    </row>
    <row r="53" spans="1:12" ht="31.5">
      <c r="A53" s="27" t="s">
        <v>8</v>
      </c>
      <c r="B53" s="27" t="s">
        <v>167</v>
      </c>
      <c r="C53" s="27" t="s">
        <v>214</v>
      </c>
      <c r="D53" s="27" t="s">
        <v>227</v>
      </c>
      <c r="E53" s="27" t="s">
        <v>8</v>
      </c>
      <c r="F53" s="27" t="s">
        <v>168</v>
      </c>
      <c r="G53" s="27" t="s">
        <v>6</v>
      </c>
      <c r="H53" s="28" t="s">
        <v>182</v>
      </c>
      <c r="I53" s="29" t="s">
        <v>228</v>
      </c>
      <c r="J53" s="30">
        <v>900</v>
      </c>
      <c r="K53" s="30">
        <v>116</v>
      </c>
      <c r="L53" s="30">
        <f t="shared" si="2"/>
        <v>12.88888888888889</v>
      </c>
    </row>
    <row r="54" spans="1:12" ht="47.25">
      <c r="A54" s="27" t="s">
        <v>8</v>
      </c>
      <c r="B54" s="27" t="s">
        <v>167</v>
      </c>
      <c r="C54" s="27" t="s">
        <v>214</v>
      </c>
      <c r="D54" s="27" t="s">
        <v>300</v>
      </c>
      <c r="E54" s="27" t="s">
        <v>201</v>
      </c>
      <c r="F54" s="27" t="s">
        <v>173</v>
      </c>
      <c r="G54" s="27" t="s">
        <v>6</v>
      </c>
      <c r="H54" s="28" t="s">
        <v>182</v>
      </c>
      <c r="I54" s="29" t="s">
        <v>301</v>
      </c>
      <c r="J54" s="30">
        <v>59</v>
      </c>
      <c r="K54" s="30"/>
      <c r="L54" s="30"/>
    </row>
    <row r="55" spans="1:12" ht="30.75" customHeight="1">
      <c r="A55" s="27" t="s">
        <v>8</v>
      </c>
      <c r="B55" s="27" t="s">
        <v>167</v>
      </c>
      <c r="C55" s="27" t="s">
        <v>214</v>
      </c>
      <c r="D55" s="27" t="s">
        <v>229</v>
      </c>
      <c r="E55" s="27" t="s">
        <v>201</v>
      </c>
      <c r="F55" s="27" t="s">
        <v>173</v>
      </c>
      <c r="G55" s="27" t="s">
        <v>6</v>
      </c>
      <c r="H55" s="28" t="s">
        <v>182</v>
      </c>
      <c r="I55" s="29" t="s">
        <v>230</v>
      </c>
      <c r="J55" s="30">
        <v>434</v>
      </c>
      <c r="K55" s="30">
        <v>92.6</v>
      </c>
      <c r="L55" s="30">
        <f t="shared" si="2"/>
        <v>21.336405529953918</v>
      </c>
    </row>
    <row r="56" spans="1:12" ht="18" customHeight="1">
      <c r="A56" s="34" t="s">
        <v>8</v>
      </c>
      <c r="B56" s="34" t="s">
        <v>231</v>
      </c>
      <c r="C56" s="34" t="s">
        <v>165</v>
      </c>
      <c r="D56" s="34" t="s">
        <v>165</v>
      </c>
      <c r="E56" s="34" t="s">
        <v>8</v>
      </c>
      <c r="F56" s="34" t="s">
        <v>165</v>
      </c>
      <c r="G56" s="34" t="s">
        <v>6</v>
      </c>
      <c r="H56" s="35" t="s">
        <v>8</v>
      </c>
      <c r="I56" s="25" t="s">
        <v>232</v>
      </c>
      <c r="J56" s="26">
        <f>J57</f>
        <v>245295.5</v>
      </c>
      <c r="K56" s="26">
        <f>K57+K113</f>
        <v>86260.5</v>
      </c>
      <c r="L56" s="26">
        <f t="shared" si="2"/>
        <v>35.16595290170427</v>
      </c>
    </row>
    <row r="57" spans="1:12" ht="31.5">
      <c r="A57" s="34" t="s">
        <v>8</v>
      </c>
      <c r="B57" s="34" t="s">
        <v>231</v>
      </c>
      <c r="C57" s="34" t="s">
        <v>170</v>
      </c>
      <c r="D57" s="34" t="s">
        <v>165</v>
      </c>
      <c r="E57" s="34" t="s">
        <v>8</v>
      </c>
      <c r="F57" s="34" t="s">
        <v>165</v>
      </c>
      <c r="G57" s="34" t="s">
        <v>6</v>
      </c>
      <c r="H57" s="35" t="s">
        <v>8</v>
      </c>
      <c r="I57" s="25" t="s">
        <v>233</v>
      </c>
      <c r="J57" s="26">
        <f>J58+J61+J80+J108</f>
        <v>245295.5</v>
      </c>
      <c r="K57" s="26">
        <f>K58+K61+K80+K108</f>
        <v>86266</v>
      </c>
      <c r="L57" s="26">
        <f t="shared" si="2"/>
        <v>35.16819509530342</v>
      </c>
    </row>
    <row r="58" spans="1:12" ht="31.5">
      <c r="A58" s="34" t="s">
        <v>8</v>
      </c>
      <c r="B58" s="34" t="s">
        <v>231</v>
      </c>
      <c r="C58" s="34" t="s">
        <v>170</v>
      </c>
      <c r="D58" s="34" t="s">
        <v>168</v>
      </c>
      <c r="E58" s="34" t="s">
        <v>8</v>
      </c>
      <c r="F58" s="34" t="s">
        <v>165</v>
      </c>
      <c r="G58" s="34" t="s">
        <v>6</v>
      </c>
      <c r="H58" s="35" t="s">
        <v>234</v>
      </c>
      <c r="I58" s="25" t="s">
        <v>144</v>
      </c>
      <c r="J58" s="26">
        <f>J59+J60</f>
        <v>79741.6</v>
      </c>
      <c r="K58" s="26">
        <f>K59+K60</f>
        <v>25219.3</v>
      </c>
      <c r="L58" s="26">
        <f t="shared" si="2"/>
        <v>31.626277877544467</v>
      </c>
    </row>
    <row r="59" spans="1:12" ht="31.5">
      <c r="A59" s="27" t="s">
        <v>8</v>
      </c>
      <c r="B59" s="27" t="s">
        <v>231</v>
      </c>
      <c r="C59" s="27" t="s">
        <v>170</v>
      </c>
      <c r="D59" s="27" t="s">
        <v>168</v>
      </c>
      <c r="E59" s="27" t="s">
        <v>28</v>
      </c>
      <c r="F59" s="27" t="s">
        <v>173</v>
      </c>
      <c r="G59" s="27" t="s">
        <v>6</v>
      </c>
      <c r="H59" s="28" t="s">
        <v>234</v>
      </c>
      <c r="I59" s="33" t="s">
        <v>235</v>
      </c>
      <c r="J59" s="30">
        <v>74774.3</v>
      </c>
      <c r="K59" s="30">
        <v>25219.3</v>
      </c>
      <c r="L59" s="30">
        <f t="shared" si="2"/>
        <v>33.727229810242285</v>
      </c>
    </row>
    <row r="60" spans="1:12" ht="31.5">
      <c r="A60" s="37" t="s">
        <v>8</v>
      </c>
      <c r="B60" s="37" t="s">
        <v>231</v>
      </c>
      <c r="C60" s="37" t="s">
        <v>170</v>
      </c>
      <c r="D60" s="37" t="s">
        <v>168</v>
      </c>
      <c r="E60" s="37" t="s">
        <v>46</v>
      </c>
      <c r="F60" s="37" t="s">
        <v>173</v>
      </c>
      <c r="G60" s="37" t="s">
        <v>6</v>
      </c>
      <c r="H60" s="22" t="s">
        <v>234</v>
      </c>
      <c r="I60" s="33" t="s">
        <v>236</v>
      </c>
      <c r="J60" s="30">
        <v>4967.3</v>
      </c>
      <c r="K60" s="30"/>
      <c r="L60" s="30"/>
    </row>
    <row r="61" spans="1:12" ht="31.5">
      <c r="A61" s="34" t="s">
        <v>8</v>
      </c>
      <c r="B61" s="34" t="s">
        <v>231</v>
      </c>
      <c r="C61" s="34" t="s">
        <v>170</v>
      </c>
      <c r="D61" s="34" t="s">
        <v>170</v>
      </c>
      <c r="E61" s="34" t="s">
        <v>8</v>
      </c>
      <c r="F61" s="34" t="s">
        <v>165</v>
      </c>
      <c r="G61" s="34" t="s">
        <v>6</v>
      </c>
      <c r="H61" s="35" t="s">
        <v>234</v>
      </c>
      <c r="I61" s="38" t="s">
        <v>237</v>
      </c>
      <c r="J61" s="26">
        <f>SUM(J62:J79)</f>
        <v>59160.7</v>
      </c>
      <c r="K61" s="26">
        <f>SUM(K62:K79)</f>
        <v>28888.2</v>
      </c>
      <c r="L61" s="26">
        <f t="shared" si="2"/>
        <v>48.83005103049829</v>
      </c>
    </row>
    <row r="62" spans="1:12" ht="31.5" hidden="1">
      <c r="A62" s="27" t="s">
        <v>8</v>
      </c>
      <c r="B62" s="27" t="s">
        <v>231</v>
      </c>
      <c r="C62" s="27" t="s">
        <v>170</v>
      </c>
      <c r="D62" s="27" t="s">
        <v>170</v>
      </c>
      <c r="E62" s="27" t="s">
        <v>147</v>
      </c>
      <c r="F62" s="27" t="s">
        <v>173</v>
      </c>
      <c r="G62" s="27" t="s">
        <v>238</v>
      </c>
      <c r="H62" s="28" t="s">
        <v>234</v>
      </c>
      <c r="I62" s="29" t="s">
        <v>239</v>
      </c>
      <c r="J62" s="30"/>
      <c r="K62" s="30"/>
      <c r="L62" s="30" t="e">
        <f t="shared" si="2"/>
        <v>#DIV/0!</v>
      </c>
    </row>
    <row r="63" spans="1:12" ht="31.5" hidden="1">
      <c r="A63" s="27" t="s">
        <v>8</v>
      </c>
      <c r="B63" s="27" t="s">
        <v>231</v>
      </c>
      <c r="C63" s="27" t="s">
        <v>170</v>
      </c>
      <c r="D63" s="27" t="s">
        <v>170</v>
      </c>
      <c r="E63" s="27" t="s">
        <v>147</v>
      </c>
      <c r="F63" s="27" t="s">
        <v>173</v>
      </c>
      <c r="G63" s="27" t="s">
        <v>238</v>
      </c>
      <c r="H63" s="28" t="s">
        <v>234</v>
      </c>
      <c r="I63" s="29" t="s">
        <v>240</v>
      </c>
      <c r="J63" s="30"/>
      <c r="K63" s="30"/>
      <c r="L63" s="30" t="e">
        <f t="shared" si="2"/>
        <v>#DIV/0!</v>
      </c>
    </row>
    <row r="64" spans="1:12" ht="47.25" hidden="1">
      <c r="A64" s="27" t="s">
        <v>8</v>
      </c>
      <c r="B64" s="27" t="s">
        <v>231</v>
      </c>
      <c r="C64" s="27" t="s">
        <v>170</v>
      </c>
      <c r="D64" s="27" t="s">
        <v>170</v>
      </c>
      <c r="E64" s="27" t="s">
        <v>152</v>
      </c>
      <c r="F64" s="27" t="s">
        <v>173</v>
      </c>
      <c r="G64" s="27" t="s">
        <v>6</v>
      </c>
      <c r="H64" s="28" t="s">
        <v>234</v>
      </c>
      <c r="I64" s="39" t="s">
        <v>241</v>
      </c>
      <c r="J64" s="30"/>
      <c r="K64" s="30"/>
      <c r="L64" s="30" t="e">
        <f t="shared" si="2"/>
        <v>#DIV/0!</v>
      </c>
    </row>
    <row r="65" spans="1:12" ht="47.25" hidden="1">
      <c r="A65" s="27" t="s">
        <v>8</v>
      </c>
      <c r="B65" s="27" t="s">
        <v>231</v>
      </c>
      <c r="C65" s="27" t="s">
        <v>170</v>
      </c>
      <c r="D65" s="27" t="s">
        <v>170</v>
      </c>
      <c r="E65" s="27" t="s">
        <v>152</v>
      </c>
      <c r="F65" s="27" t="s">
        <v>173</v>
      </c>
      <c r="G65" s="27" t="s">
        <v>238</v>
      </c>
      <c r="H65" s="28" t="s">
        <v>234</v>
      </c>
      <c r="I65" s="39" t="s">
        <v>242</v>
      </c>
      <c r="J65" s="30"/>
      <c r="K65" s="30"/>
      <c r="L65" s="30" t="e">
        <f t="shared" si="2"/>
        <v>#DIV/0!</v>
      </c>
    </row>
    <row r="66" spans="1:10" ht="31.5" hidden="1">
      <c r="A66" s="27" t="s">
        <v>8</v>
      </c>
      <c r="B66" s="27" t="s">
        <v>449</v>
      </c>
      <c r="C66" s="27" t="s">
        <v>170</v>
      </c>
      <c r="D66" s="27" t="s">
        <v>170</v>
      </c>
      <c r="E66" s="27" t="s">
        <v>450</v>
      </c>
      <c r="F66" s="27" t="s">
        <v>173</v>
      </c>
      <c r="G66" s="27" t="s">
        <v>6</v>
      </c>
      <c r="H66" s="28" t="s">
        <v>234</v>
      </c>
      <c r="I66" s="39" t="s">
        <v>451</v>
      </c>
      <c r="J66" s="83"/>
    </row>
    <row r="67" spans="1:12" ht="31.5">
      <c r="A67" s="27" t="s">
        <v>8</v>
      </c>
      <c r="B67" s="27" t="s">
        <v>449</v>
      </c>
      <c r="C67" s="27" t="s">
        <v>170</v>
      </c>
      <c r="D67" s="27" t="s">
        <v>170</v>
      </c>
      <c r="E67" s="27" t="s">
        <v>450</v>
      </c>
      <c r="F67" s="27" t="s">
        <v>173</v>
      </c>
      <c r="G67" s="27" t="s">
        <v>238</v>
      </c>
      <c r="H67" s="28" t="s">
        <v>234</v>
      </c>
      <c r="I67" s="39" t="s">
        <v>452</v>
      </c>
      <c r="J67" s="83">
        <v>6323.5</v>
      </c>
      <c r="K67" s="51">
        <v>2750.4</v>
      </c>
      <c r="L67" s="30">
        <f aca="true" t="shared" si="3" ref="L67:L109">K67/J67*100</f>
        <v>43.49489997627896</v>
      </c>
    </row>
    <row r="68" spans="1:12" ht="31.5" hidden="1">
      <c r="A68" s="27" t="s">
        <v>8</v>
      </c>
      <c r="B68" s="27" t="s">
        <v>231</v>
      </c>
      <c r="C68" s="27" t="s">
        <v>170</v>
      </c>
      <c r="D68" s="27" t="s">
        <v>170</v>
      </c>
      <c r="E68" s="27" t="s">
        <v>243</v>
      </c>
      <c r="F68" s="27" t="s">
        <v>173</v>
      </c>
      <c r="G68" s="27" t="s">
        <v>6</v>
      </c>
      <c r="H68" s="28" t="s">
        <v>234</v>
      </c>
      <c r="I68" s="41" t="s">
        <v>244</v>
      </c>
      <c r="J68" s="30"/>
      <c r="K68" s="30"/>
      <c r="L68" s="30" t="e">
        <f t="shared" si="3"/>
        <v>#DIV/0!</v>
      </c>
    </row>
    <row r="69" spans="1:12" ht="47.25">
      <c r="A69" s="27" t="s">
        <v>8</v>
      </c>
      <c r="B69" s="27" t="s">
        <v>231</v>
      </c>
      <c r="C69" s="27" t="s">
        <v>170</v>
      </c>
      <c r="D69" s="27" t="s">
        <v>170</v>
      </c>
      <c r="E69" s="27" t="s">
        <v>243</v>
      </c>
      <c r="F69" s="27" t="s">
        <v>173</v>
      </c>
      <c r="G69" s="27" t="s">
        <v>238</v>
      </c>
      <c r="H69" s="28" t="s">
        <v>234</v>
      </c>
      <c r="I69" s="29" t="s">
        <v>245</v>
      </c>
      <c r="J69" s="30">
        <v>9007.7</v>
      </c>
      <c r="K69" s="30">
        <v>2550</v>
      </c>
      <c r="L69" s="30">
        <f t="shared" si="3"/>
        <v>28.30911331416455</v>
      </c>
    </row>
    <row r="70" spans="1:12" ht="47.25" hidden="1">
      <c r="A70" s="27" t="s">
        <v>8</v>
      </c>
      <c r="B70" s="27" t="s">
        <v>231</v>
      </c>
      <c r="C70" s="27" t="s">
        <v>170</v>
      </c>
      <c r="D70" s="27" t="s">
        <v>170</v>
      </c>
      <c r="E70" s="27" t="s">
        <v>246</v>
      </c>
      <c r="F70" s="27" t="s">
        <v>173</v>
      </c>
      <c r="G70" s="27" t="s">
        <v>6</v>
      </c>
      <c r="H70" s="28" t="s">
        <v>234</v>
      </c>
      <c r="I70" s="29" t="s">
        <v>247</v>
      </c>
      <c r="J70" s="30"/>
      <c r="K70" s="30"/>
      <c r="L70" s="30" t="e">
        <f t="shared" si="3"/>
        <v>#DIV/0!</v>
      </c>
    </row>
    <row r="71" spans="1:12" ht="47.25" hidden="1">
      <c r="A71" s="27" t="s">
        <v>8</v>
      </c>
      <c r="B71" s="27" t="s">
        <v>231</v>
      </c>
      <c r="C71" s="27" t="s">
        <v>170</v>
      </c>
      <c r="D71" s="27" t="s">
        <v>170</v>
      </c>
      <c r="E71" s="27" t="s">
        <v>246</v>
      </c>
      <c r="F71" s="27" t="s">
        <v>173</v>
      </c>
      <c r="G71" s="27" t="s">
        <v>238</v>
      </c>
      <c r="H71" s="28" t="s">
        <v>234</v>
      </c>
      <c r="I71" s="29" t="s">
        <v>248</v>
      </c>
      <c r="J71" s="30"/>
      <c r="K71" s="30"/>
      <c r="L71" s="30" t="e">
        <f t="shared" si="3"/>
        <v>#DIV/0!</v>
      </c>
    </row>
    <row r="72" spans="1:12" ht="63">
      <c r="A72" s="27" t="s">
        <v>8</v>
      </c>
      <c r="B72" s="27" t="s">
        <v>231</v>
      </c>
      <c r="C72" s="27" t="s">
        <v>170</v>
      </c>
      <c r="D72" s="27" t="s">
        <v>170</v>
      </c>
      <c r="E72" s="27" t="s">
        <v>302</v>
      </c>
      <c r="F72" s="27" t="s">
        <v>173</v>
      </c>
      <c r="G72" s="27" t="s">
        <v>303</v>
      </c>
      <c r="H72" s="28" t="s">
        <v>234</v>
      </c>
      <c r="I72" s="36" t="s">
        <v>304</v>
      </c>
      <c r="J72" s="30">
        <v>3291.1</v>
      </c>
      <c r="K72" s="30">
        <v>3291.1</v>
      </c>
      <c r="L72" s="30">
        <f t="shared" si="3"/>
        <v>100</v>
      </c>
    </row>
    <row r="73" spans="1:12" ht="47.25">
      <c r="A73" s="27" t="s">
        <v>8</v>
      </c>
      <c r="B73" s="27" t="s">
        <v>231</v>
      </c>
      <c r="C73" s="27" t="s">
        <v>170</v>
      </c>
      <c r="D73" s="27" t="s">
        <v>170</v>
      </c>
      <c r="E73" s="27" t="s">
        <v>305</v>
      </c>
      <c r="F73" s="27" t="s">
        <v>173</v>
      </c>
      <c r="G73" s="27" t="s">
        <v>303</v>
      </c>
      <c r="H73" s="28" t="s">
        <v>234</v>
      </c>
      <c r="I73" s="36" t="s">
        <v>306</v>
      </c>
      <c r="J73" s="30">
        <v>873.3</v>
      </c>
      <c r="K73" s="30">
        <v>873.3</v>
      </c>
      <c r="L73" s="30">
        <f t="shared" si="3"/>
        <v>100</v>
      </c>
    </row>
    <row r="74" spans="1:12" ht="31.5">
      <c r="A74" s="27" t="s">
        <v>8</v>
      </c>
      <c r="B74" s="27" t="s">
        <v>231</v>
      </c>
      <c r="C74" s="27" t="s">
        <v>170</v>
      </c>
      <c r="D74" s="27" t="s">
        <v>170</v>
      </c>
      <c r="E74" s="27" t="s">
        <v>249</v>
      </c>
      <c r="F74" s="27" t="s">
        <v>173</v>
      </c>
      <c r="G74" s="27" t="s">
        <v>250</v>
      </c>
      <c r="H74" s="28" t="s">
        <v>234</v>
      </c>
      <c r="I74" s="29" t="s">
        <v>453</v>
      </c>
      <c r="J74" s="30">
        <v>2585.5</v>
      </c>
      <c r="K74" s="30"/>
      <c r="L74" s="30"/>
    </row>
    <row r="75" spans="1:12" ht="47.25">
      <c r="A75" s="27" t="s">
        <v>8</v>
      </c>
      <c r="B75" s="27" t="s">
        <v>231</v>
      </c>
      <c r="C75" s="27" t="s">
        <v>170</v>
      </c>
      <c r="D75" s="27" t="s">
        <v>170</v>
      </c>
      <c r="E75" s="27" t="s">
        <v>249</v>
      </c>
      <c r="F75" s="27" t="s">
        <v>173</v>
      </c>
      <c r="G75" s="27" t="s">
        <v>270</v>
      </c>
      <c r="H75" s="28" t="s">
        <v>234</v>
      </c>
      <c r="I75" s="29" t="s">
        <v>454</v>
      </c>
      <c r="J75" s="30">
        <v>2585.5</v>
      </c>
      <c r="K75" s="30"/>
      <c r="L75" s="30"/>
    </row>
    <row r="76" spans="1:12" ht="31.5">
      <c r="A76" s="27" t="s">
        <v>8</v>
      </c>
      <c r="B76" s="27" t="s">
        <v>231</v>
      </c>
      <c r="C76" s="27" t="s">
        <v>170</v>
      </c>
      <c r="D76" s="27" t="s">
        <v>170</v>
      </c>
      <c r="E76" s="27" t="s">
        <v>249</v>
      </c>
      <c r="F76" s="27" t="s">
        <v>173</v>
      </c>
      <c r="G76" s="27" t="s">
        <v>251</v>
      </c>
      <c r="H76" s="28" t="s">
        <v>234</v>
      </c>
      <c r="I76" s="29" t="s">
        <v>252</v>
      </c>
      <c r="J76" s="30">
        <v>1303</v>
      </c>
      <c r="K76" s="30"/>
      <c r="L76" s="30"/>
    </row>
    <row r="77" spans="1:12" ht="31.5">
      <c r="A77" s="27" t="s">
        <v>8</v>
      </c>
      <c r="B77" s="27" t="s">
        <v>231</v>
      </c>
      <c r="C77" s="27" t="s">
        <v>170</v>
      </c>
      <c r="D77" s="27" t="s">
        <v>170</v>
      </c>
      <c r="E77" s="27" t="s">
        <v>249</v>
      </c>
      <c r="F77" s="27" t="s">
        <v>173</v>
      </c>
      <c r="G77" s="27" t="s">
        <v>253</v>
      </c>
      <c r="H77" s="28" t="s">
        <v>234</v>
      </c>
      <c r="I77" s="29" t="s">
        <v>254</v>
      </c>
      <c r="J77" s="30">
        <v>33191.1</v>
      </c>
      <c r="K77" s="30">
        <v>19423.4</v>
      </c>
      <c r="L77" s="30">
        <f t="shared" si="3"/>
        <v>58.51990443221226</v>
      </c>
    </row>
    <row r="78" spans="1:12" ht="47.25" hidden="1">
      <c r="A78" s="27" t="s">
        <v>8</v>
      </c>
      <c r="B78" s="27" t="s">
        <v>231</v>
      </c>
      <c r="C78" s="27" t="s">
        <v>170</v>
      </c>
      <c r="D78" s="27" t="s">
        <v>170</v>
      </c>
      <c r="E78" s="27" t="s">
        <v>249</v>
      </c>
      <c r="F78" s="27" t="s">
        <v>173</v>
      </c>
      <c r="G78" s="27" t="s">
        <v>255</v>
      </c>
      <c r="H78" s="28" t="s">
        <v>234</v>
      </c>
      <c r="I78" s="29" t="s">
        <v>256</v>
      </c>
      <c r="J78" s="30"/>
      <c r="K78" s="30"/>
      <c r="L78" s="30" t="e">
        <f t="shared" si="3"/>
        <v>#DIV/0!</v>
      </c>
    </row>
    <row r="79" spans="1:12" ht="31.5" hidden="1">
      <c r="A79" s="27" t="s">
        <v>8</v>
      </c>
      <c r="B79" s="27" t="s">
        <v>231</v>
      </c>
      <c r="C79" s="27" t="s">
        <v>170</v>
      </c>
      <c r="D79" s="27" t="s">
        <v>170</v>
      </c>
      <c r="E79" s="27" t="s">
        <v>249</v>
      </c>
      <c r="F79" s="27" t="s">
        <v>173</v>
      </c>
      <c r="G79" s="27" t="s">
        <v>257</v>
      </c>
      <c r="H79" s="28" t="s">
        <v>234</v>
      </c>
      <c r="I79" s="29" t="s">
        <v>258</v>
      </c>
      <c r="J79" s="30"/>
      <c r="K79" s="30"/>
      <c r="L79" s="30" t="e">
        <f t="shared" si="3"/>
        <v>#DIV/0!</v>
      </c>
    </row>
    <row r="80" spans="1:12" ht="31.5">
      <c r="A80" s="34" t="s">
        <v>8</v>
      </c>
      <c r="B80" s="34" t="s">
        <v>231</v>
      </c>
      <c r="C80" s="34" t="s">
        <v>170</v>
      </c>
      <c r="D80" s="34" t="s">
        <v>176</v>
      </c>
      <c r="E80" s="34" t="s">
        <v>8</v>
      </c>
      <c r="F80" s="34" t="s">
        <v>165</v>
      </c>
      <c r="G80" s="34" t="s">
        <v>6</v>
      </c>
      <c r="H80" s="35" t="s">
        <v>234</v>
      </c>
      <c r="I80" s="38" t="s">
        <v>259</v>
      </c>
      <c r="J80" s="26">
        <f>SUM(J81:J107)</f>
        <v>105420.70000000001</v>
      </c>
      <c r="K80" s="26">
        <f>SUM(K81:K107)</f>
        <v>31908.5</v>
      </c>
      <c r="L80" s="26">
        <f t="shared" si="3"/>
        <v>30.267774734942943</v>
      </c>
    </row>
    <row r="81" spans="1:12" ht="31.5">
      <c r="A81" s="27" t="s">
        <v>8</v>
      </c>
      <c r="B81" s="27" t="s">
        <v>231</v>
      </c>
      <c r="C81" s="27" t="s">
        <v>170</v>
      </c>
      <c r="D81" s="27" t="s">
        <v>176</v>
      </c>
      <c r="E81" s="27" t="s">
        <v>46</v>
      </c>
      <c r="F81" s="27" t="s">
        <v>173</v>
      </c>
      <c r="G81" s="27" t="s">
        <v>6</v>
      </c>
      <c r="H81" s="42" t="s">
        <v>234</v>
      </c>
      <c r="I81" s="43" t="s">
        <v>260</v>
      </c>
      <c r="J81" s="30">
        <v>918</v>
      </c>
      <c r="K81" s="30">
        <v>460</v>
      </c>
      <c r="L81" s="30">
        <f t="shared" si="3"/>
        <v>50.108932461873636</v>
      </c>
    </row>
    <row r="82" spans="1:12" ht="63" hidden="1">
      <c r="A82" s="27" t="s">
        <v>8</v>
      </c>
      <c r="B82" s="27" t="s">
        <v>231</v>
      </c>
      <c r="C82" s="27" t="s">
        <v>170</v>
      </c>
      <c r="D82" s="27" t="s">
        <v>176</v>
      </c>
      <c r="E82" s="27" t="s">
        <v>261</v>
      </c>
      <c r="F82" s="27" t="s">
        <v>173</v>
      </c>
      <c r="G82" s="27" t="s">
        <v>6</v>
      </c>
      <c r="H82" s="42" t="s">
        <v>234</v>
      </c>
      <c r="I82" s="36" t="s">
        <v>262</v>
      </c>
      <c r="J82" s="30"/>
      <c r="K82" s="30"/>
      <c r="L82" s="30" t="e">
        <f t="shared" si="3"/>
        <v>#DIV/0!</v>
      </c>
    </row>
    <row r="83" spans="1:12" ht="47.25">
      <c r="A83" s="27" t="s">
        <v>8</v>
      </c>
      <c r="B83" s="27" t="s">
        <v>231</v>
      </c>
      <c r="C83" s="27" t="s">
        <v>170</v>
      </c>
      <c r="D83" s="27" t="s">
        <v>176</v>
      </c>
      <c r="E83" s="27" t="s">
        <v>263</v>
      </c>
      <c r="F83" s="27" t="s">
        <v>173</v>
      </c>
      <c r="G83" s="27" t="s">
        <v>6</v>
      </c>
      <c r="H83" s="42" t="s">
        <v>234</v>
      </c>
      <c r="I83" s="29" t="s">
        <v>264</v>
      </c>
      <c r="J83" s="30">
        <v>762</v>
      </c>
      <c r="K83" s="30">
        <v>190.5</v>
      </c>
      <c r="L83" s="30">
        <f t="shared" si="3"/>
        <v>25</v>
      </c>
    </row>
    <row r="84" spans="1:12" ht="47.25">
      <c r="A84" s="27" t="s">
        <v>8</v>
      </c>
      <c r="B84" s="27" t="s">
        <v>231</v>
      </c>
      <c r="C84" s="27" t="s">
        <v>170</v>
      </c>
      <c r="D84" s="27" t="s">
        <v>176</v>
      </c>
      <c r="E84" s="27" t="s">
        <v>265</v>
      </c>
      <c r="F84" s="27" t="s">
        <v>173</v>
      </c>
      <c r="G84" s="27" t="s">
        <v>6</v>
      </c>
      <c r="H84" s="42" t="s">
        <v>234</v>
      </c>
      <c r="I84" s="29" t="s">
        <v>266</v>
      </c>
      <c r="J84" s="30">
        <v>124.1</v>
      </c>
      <c r="K84" s="30"/>
      <c r="L84" s="30"/>
    </row>
    <row r="85" spans="1:12" ht="31.5">
      <c r="A85" s="27" t="s">
        <v>8</v>
      </c>
      <c r="B85" s="27" t="s">
        <v>231</v>
      </c>
      <c r="C85" s="27" t="s">
        <v>170</v>
      </c>
      <c r="D85" s="27" t="s">
        <v>176</v>
      </c>
      <c r="E85" s="27" t="s">
        <v>172</v>
      </c>
      <c r="F85" s="27" t="s">
        <v>173</v>
      </c>
      <c r="G85" s="27" t="s">
        <v>6</v>
      </c>
      <c r="H85" s="42" t="s">
        <v>234</v>
      </c>
      <c r="I85" s="36" t="s">
        <v>267</v>
      </c>
      <c r="J85" s="30">
        <v>2099</v>
      </c>
      <c r="K85" s="30">
        <v>323.7</v>
      </c>
      <c r="L85" s="30">
        <f t="shared" si="3"/>
        <v>15.42162934730824</v>
      </c>
    </row>
    <row r="86" spans="1:12" ht="94.5" customHeight="1">
      <c r="A86" s="27" t="s">
        <v>8</v>
      </c>
      <c r="B86" s="27" t="s">
        <v>231</v>
      </c>
      <c r="C86" s="27" t="s">
        <v>170</v>
      </c>
      <c r="D86" s="27" t="s">
        <v>176</v>
      </c>
      <c r="E86" s="27" t="s">
        <v>268</v>
      </c>
      <c r="F86" s="27" t="s">
        <v>173</v>
      </c>
      <c r="G86" s="27" t="s">
        <v>238</v>
      </c>
      <c r="H86" s="42" t="s">
        <v>234</v>
      </c>
      <c r="I86" s="29" t="s">
        <v>455</v>
      </c>
      <c r="J86" s="30">
        <v>56690.5</v>
      </c>
      <c r="K86" s="30">
        <v>15949.9</v>
      </c>
      <c r="L86" s="30">
        <f t="shared" si="3"/>
        <v>28.135049082297737</v>
      </c>
    </row>
    <row r="87" spans="1:12" ht="47.25">
      <c r="A87" s="27" t="s">
        <v>8</v>
      </c>
      <c r="B87" s="27" t="s">
        <v>231</v>
      </c>
      <c r="C87" s="27" t="s">
        <v>170</v>
      </c>
      <c r="D87" s="27" t="s">
        <v>176</v>
      </c>
      <c r="E87" s="27" t="s">
        <v>268</v>
      </c>
      <c r="F87" s="27" t="s">
        <v>173</v>
      </c>
      <c r="G87" s="27" t="s">
        <v>250</v>
      </c>
      <c r="H87" s="42" t="s">
        <v>234</v>
      </c>
      <c r="I87" s="41" t="s">
        <v>269</v>
      </c>
      <c r="J87" s="30">
        <v>10882</v>
      </c>
      <c r="K87" s="30">
        <v>3544.6</v>
      </c>
      <c r="L87" s="30">
        <f t="shared" si="3"/>
        <v>32.57305642345157</v>
      </c>
    </row>
    <row r="88" spans="1:12" ht="63" customHeight="1">
      <c r="A88" s="27" t="s">
        <v>8</v>
      </c>
      <c r="B88" s="27" t="s">
        <v>231</v>
      </c>
      <c r="C88" s="27" t="s">
        <v>170</v>
      </c>
      <c r="D88" s="27" t="s">
        <v>176</v>
      </c>
      <c r="E88" s="27" t="s">
        <v>268</v>
      </c>
      <c r="F88" s="27" t="s">
        <v>173</v>
      </c>
      <c r="G88" s="27" t="s">
        <v>270</v>
      </c>
      <c r="H88" s="42" t="s">
        <v>234</v>
      </c>
      <c r="I88" s="41" t="s">
        <v>271</v>
      </c>
      <c r="J88" s="30">
        <v>374</v>
      </c>
      <c r="K88" s="30">
        <v>127</v>
      </c>
      <c r="L88" s="30">
        <f t="shared" si="3"/>
        <v>33.9572192513369</v>
      </c>
    </row>
    <row r="89" spans="1:12" ht="63">
      <c r="A89" s="27" t="s">
        <v>8</v>
      </c>
      <c r="B89" s="27" t="s">
        <v>231</v>
      </c>
      <c r="C89" s="27" t="s">
        <v>170</v>
      </c>
      <c r="D89" s="27" t="s">
        <v>176</v>
      </c>
      <c r="E89" s="27" t="s">
        <v>268</v>
      </c>
      <c r="F89" s="27" t="s">
        <v>173</v>
      </c>
      <c r="G89" s="27" t="s">
        <v>251</v>
      </c>
      <c r="H89" s="42" t="s">
        <v>234</v>
      </c>
      <c r="I89" s="29" t="s">
        <v>272</v>
      </c>
      <c r="J89" s="30">
        <v>194</v>
      </c>
      <c r="K89" s="30">
        <v>54.7</v>
      </c>
      <c r="L89" s="30">
        <f t="shared" si="3"/>
        <v>28.195876288659793</v>
      </c>
    </row>
    <row r="90" spans="1:12" ht="63.75" customHeight="1">
      <c r="A90" s="27" t="s">
        <v>8</v>
      </c>
      <c r="B90" s="27" t="s">
        <v>231</v>
      </c>
      <c r="C90" s="27" t="s">
        <v>170</v>
      </c>
      <c r="D90" s="27" t="s">
        <v>176</v>
      </c>
      <c r="E90" s="27" t="s">
        <v>268</v>
      </c>
      <c r="F90" s="27" t="s">
        <v>173</v>
      </c>
      <c r="G90" s="27" t="s">
        <v>253</v>
      </c>
      <c r="H90" s="42" t="s">
        <v>234</v>
      </c>
      <c r="I90" s="29" t="s">
        <v>273</v>
      </c>
      <c r="J90" s="30">
        <v>634</v>
      </c>
      <c r="K90" s="30">
        <v>152</v>
      </c>
      <c r="L90" s="30">
        <f t="shared" si="3"/>
        <v>23.974763406940063</v>
      </c>
    </row>
    <row r="91" spans="1:12" ht="63">
      <c r="A91" s="27" t="s">
        <v>8</v>
      </c>
      <c r="B91" s="27" t="s">
        <v>231</v>
      </c>
      <c r="C91" s="27" t="s">
        <v>170</v>
      </c>
      <c r="D91" s="27" t="s">
        <v>176</v>
      </c>
      <c r="E91" s="27" t="s">
        <v>268</v>
      </c>
      <c r="F91" s="27" t="s">
        <v>173</v>
      </c>
      <c r="G91" s="27" t="s">
        <v>255</v>
      </c>
      <c r="H91" s="42" t="s">
        <v>234</v>
      </c>
      <c r="I91" s="43" t="s">
        <v>275</v>
      </c>
      <c r="J91" s="44">
        <v>270</v>
      </c>
      <c r="K91" s="44">
        <v>68</v>
      </c>
      <c r="L91" s="30">
        <f t="shared" si="3"/>
        <v>25.185185185185183</v>
      </c>
    </row>
    <row r="92" spans="1:12" ht="31.5">
      <c r="A92" s="27" t="s">
        <v>8</v>
      </c>
      <c r="B92" s="27" t="s">
        <v>231</v>
      </c>
      <c r="C92" s="27" t="s">
        <v>170</v>
      </c>
      <c r="D92" s="27" t="s">
        <v>176</v>
      </c>
      <c r="E92" s="27" t="s">
        <v>268</v>
      </c>
      <c r="F92" s="27" t="s">
        <v>173</v>
      </c>
      <c r="G92" s="27" t="s">
        <v>257</v>
      </c>
      <c r="H92" s="42" t="s">
        <v>234</v>
      </c>
      <c r="I92" s="84" t="s">
        <v>456</v>
      </c>
      <c r="J92" s="44">
        <v>3</v>
      </c>
      <c r="K92" s="44">
        <v>0.8</v>
      </c>
      <c r="L92" s="30">
        <f t="shared" si="3"/>
        <v>26.666666666666668</v>
      </c>
    </row>
    <row r="93" spans="1:12" ht="47.25">
      <c r="A93" s="27" t="s">
        <v>8</v>
      </c>
      <c r="B93" s="27" t="s">
        <v>231</v>
      </c>
      <c r="C93" s="27" t="s">
        <v>170</v>
      </c>
      <c r="D93" s="27" t="s">
        <v>176</v>
      </c>
      <c r="E93" s="27" t="s">
        <v>268</v>
      </c>
      <c r="F93" s="27" t="s">
        <v>173</v>
      </c>
      <c r="G93" s="27" t="s">
        <v>276</v>
      </c>
      <c r="H93" s="42" t="s">
        <v>234</v>
      </c>
      <c r="I93" s="29" t="s">
        <v>277</v>
      </c>
      <c r="J93" s="30">
        <v>895.9</v>
      </c>
      <c r="K93" s="30">
        <v>311.4</v>
      </c>
      <c r="L93" s="30">
        <f t="shared" si="3"/>
        <v>34.75834356513003</v>
      </c>
    </row>
    <row r="94" spans="1:12" ht="47.25">
      <c r="A94" s="27" t="s">
        <v>8</v>
      </c>
      <c r="B94" s="27" t="s">
        <v>231</v>
      </c>
      <c r="C94" s="27" t="s">
        <v>170</v>
      </c>
      <c r="D94" s="27" t="s">
        <v>176</v>
      </c>
      <c r="E94" s="27" t="s">
        <v>268</v>
      </c>
      <c r="F94" s="27" t="s">
        <v>173</v>
      </c>
      <c r="G94" s="27" t="s">
        <v>278</v>
      </c>
      <c r="H94" s="42" t="s">
        <v>234</v>
      </c>
      <c r="I94" s="29" t="s">
        <v>279</v>
      </c>
      <c r="J94" s="30">
        <v>413</v>
      </c>
      <c r="K94" s="30">
        <v>103</v>
      </c>
      <c r="L94" s="30">
        <f t="shared" si="3"/>
        <v>24.93946731234867</v>
      </c>
    </row>
    <row r="95" spans="1:12" ht="78.75">
      <c r="A95" s="27" t="s">
        <v>8</v>
      </c>
      <c r="B95" s="27" t="s">
        <v>231</v>
      </c>
      <c r="C95" s="27" t="s">
        <v>170</v>
      </c>
      <c r="D95" s="27" t="s">
        <v>176</v>
      </c>
      <c r="E95" s="27" t="s">
        <v>268</v>
      </c>
      <c r="F95" s="27" t="s">
        <v>173</v>
      </c>
      <c r="G95" s="27" t="s">
        <v>280</v>
      </c>
      <c r="H95" s="42" t="s">
        <v>234</v>
      </c>
      <c r="I95" s="29" t="s">
        <v>281</v>
      </c>
      <c r="J95" s="30">
        <v>24</v>
      </c>
      <c r="K95" s="30"/>
      <c r="L95" s="30">
        <f t="shared" si="3"/>
        <v>0</v>
      </c>
    </row>
    <row r="96" spans="1:12" ht="31.5">
      <c r="A96" s="27" t="s">
        <v>8</v>
      </c>
      <c r="B96" s="27" t="s">
        <v>231</v>
      </c>
      <c r="C96" s="27" t="s">
        <v>170</v>
      </c>
      <c r="D96" s="27" t="s">
        <v>176</v>
      </c>
      <c r="E96" s="27" t="s">
        <v>268</v>
      </c>
      <c r="F96" s="27" t="s">
        <v>173</v>
      </c>
      <c r="G96" s="27" t="s">
        <v>457</v>
      </c>
      <c r="H96" s="42" t="s">
        <v>234</v>
      </c>
      <c r="I96" s="40" t="s">
        <v>458</v>
      </c>
      <c r="J96" s="30">
        <v>361</v>
      </c>
      <c r="K96" s="30">
        <v>111.2</v>
      </c>
      <c r="L96" s="30">
        <f t="shared" si="3"/>
        <v>30.803324099722996</v>
      </c>
    </row>
    <row r="97" spans="1:12" ht="15.75" customHeight="1">
      <c r="A97" s="27" t="s">
        <v>8</v>
      </c>
      <c r="B97" s="27" t="s">
        <v>231</v>
      </c>
      <c r="C97" s="27" t="s">
        <v>170</v>
      </c>
      <c r="D97" s="27" t="s">
        <v>176</v>
      </c>
      <c r="E97" s="27" t="s">
        <v>268</v>
      </c>
      <c r="F97" s="27" t="s">
        <v>173</v>
      </c>
      <c r="G97" s="27" t="s">
        <v>282</v>
      </c>
      <c r="H97" s="42" t="s">
        <v>234</v>
      </c>
      <c r="I97" s="29" t="s">
        <v>283</v>
      </c>
      <c r="J97" s="30">
        <v>2387</v>
      </c>
      <c r="K97" s="30"/>
      <c r="L97" s="30"/>
    </row>
    <row r="98" spans="1:12" ht="78.75">
      <c r="A98" s="27" t="s">
        <v>8</v>
      </c>
      <c r="B98" s="27" t="s">
        <v>231</v>
      </c>
      <c r="C98" s="27" t="s">
        <v>170</v>
      </c>
      <c r="D98" s="27" t="s">
        <v>176</v>
      </c>
      <c r="E98" s="27" t="s">
        <v>268</v>
      </c>
      <c r="F98" s="27" t="s">
        <v>173</v>
      </c>
      <c r="G98" s="27" t="s">
        <v>460</v>
      </c>
      <c r="H98" s="42" t="s">
        <v>234</v>
      </c>
      <c r="I98" s="85" t="s">
        <v>459</v>
      </c>
      <c r="J98" s="83">
        <v>99</v>
      </c>
      <c r="K98" s="30">
        <v>99</v>
      </c>
      <c r="L98" s="30">
        <f t="shared" si="3"/>
        <v>100</v>
      </c>
    </row>
    <row r="99" spans="1:12" ht="47.25">
      <c r="A99" s="27" t="s">
        <v>8</v>
      </c>
      <c r="B99" s="27" t="s">
        <v>231</v>
      </c>
      <c r="C99" s="27" t="s">
        <v>170</v>
      </c>
      <c r="D99" s="27" t="s">
        <v>176</v>
      </c>
      <c r="E99" s="27" t="s">
        <v>268</v>
      </c>
      <c r="F99" s="27" t="s">
        <v>173</v>
      </c>
      <c r="G99" s="27" t="s">
        <v>466</v>
      </c>
      <c r="H99" s="42" t="s">
        <v>234</v>
      </c>
      <c r="I99" s="85" t="s">
        <v>464</v>
      </c>
      <c r="J99" s="83">
        <v>494.6</v>
      </c>
      <c r="K99" s="30"/>
      <c r="L99" s="30"/>
    </row>
    <row r="100" spans="1:12" ht="63">
      <c r="A100" s="27" t="s">
        <v>8</v>
      </c>
      <c r="B100" s="27" t="s">
        <v>231</v>
      </c>
      <c r="C100" s="27" t="s">
        <v>170</v>
      </c>
      <c r="D100" s="27" t="s">
        <v>176</v>
      </c>
      <c r="E100" s="27" t="s">
        <v>268</v>
      </c>
      <c r="F100" s="27" t="s">
        <v>173</v>
      </c>
      <c r="G100" s="27" t="s">
        <v>467</v>
      </c>
      <c r="H100" s="42" t="s">
        <v>234</v>
      </c>
      <c r="I100" s="85" t="s">
        <v>465</v>
      </c>
      <c r="J100" s="83">
        <v>204.5</v>
      </c>
      <c r="K100" s="30"/>
      <c r="L100" s="30"/>
    </row>
    <row r="101" spans="1:12" ht="63" hidden="1">
      <c r="A101" s="27" t="s">
        <v>8</v>
      </c>
      <c r="B101" s="27" t="s">
        <v>231</v>
      </c>
      <c r="C101" s="27" t="s">
        <v>170</v>
      </c>
      <c r="D101" s="27" t="s">
        <v>176</v>
      </c>
      <c r="E101" s="27" t="s">
        <v>284</v>
      </c>
      <c r="F101" s="27" t="s">
        <v>173</v>
      </c>
      <c r="G101" s="27" t="s">
        <v>6</v>
      </c>
      <c r="H101" s="42" t="s">
        <v>234</v>
      </c>
      <c r="I101" s="40" t="s">
        <v>285</v>
      </c>
      <c r="J101" s="30"/>
      <c r="K101" s="30"/>
      <c r="L101" s="30" t="e">
        <f t="shared" si="3"/>
        <v>#DIV/0!</v>
      </c>
    </row>
    <row r="102" spans="1:12" ht="47.25" hidden="1">
      <c r="A102" s="27" t="s">
        <v>8</v>
      </c>
      <c r="B102" s="27" t="s">
        <v>231</v>
      </c>
      <c r="C102" s="27" t="s">
        <v>170</v>
      </c>
      <c r="D102" s="27" t="s">
        <v>176</v>
      </c>
      <c r="E102" s="27" t="s">
        <v>286</v>
      </c>
      <c r="F102" s="27" t="s">
        <v>173</v>
      </c>
      <c r="G102" s="27" t="s">
        <v>6</v>
      </c>
      <c r="H102" s="42" t="s">
        <v>234</v>
      </c>
      <c r="I102" s="29" t="s">
        <v>287</v>
      </c>
      <c r="J102" s="30"/>
      <c r="K102" s="30"/>
      <c r="L102" s="30" t="e">
        <f t="shared" si="3"/>
        <v>#DIV/0!</v>
      </c>
    </row>
    <row r="103" spans="1:12" ht="160.5" customHeight="1">
      <c r="A103" s="27" t="s">
        <v>8</v>
      </c>
      <c r="B103" s="27" t="s">
        <v>231</v>
      </c>
      <c r="C103" s="27" t="s">
        <v>170</v>
      </c>
      <c r="D103" s="27" t="s">
        <v>176</v>
      </c>
      <c r="E103" s="27" t="s">
        <v>286</v>
      </c>
      <c r="F103" s="27" t="s">
        <v>173</v>
      </c>
      <c r="G103" s="27" t="s">
        <v>238</v>
      </c>
      <c r="H103" s="42" t="s">
        <v>234</v>
      </c>
      <c r="I103" s="29" t="s">
        <v>288</v>
      </c>
      <c r="J103" s="30">
        <v>8968</v>
      </c>
      <c r="K103" s="30">
        <v>2102.8</v>
      </c>
      <c r="L103" s="30">
        <f t="shared" si="3"/>
        <v>23.447814451382694</v>
      </c>
    </row>
    <row r="104" spans="1:12" ht="94.5" customHeight="1">
      <c r="A104" s="27" t="s">
        <v>8</v>
      </c>
      <c r="B104" s="27" t="s">
        <v>231</v>
      </c>
      <c r="C104" s="27" t="s">
        <v>170</v>
      </c>
      <c r="D104" s="27" t="s">
        <v>176</v>
      </c>
      <c r="E104" s="27" t="s">
        <v>289</v>
      </c>
      <c r="F104" s="27" t="s">
        <v>173</v>
      </c>
      <c r="G104" s="27" t="s">
        <v>6</v>
      </c>
      <c r="H104" s="42" t="s">
        <v>234</v>
      </c>
      <c r="I104" s="29" t="s">
        <v>290</v>
      </c>
      <c r="J104" s="30">
        <v>120</v>
      </c>
      <c r="K104" s="30">
        <v>120</v>
      </c>
      <c r="L104" s="30">
        <f t="shared" si="3"/>
        <v>100</v>
      </c>
    </row>
    <row r="105" spans="1:12" ht="78.75">
      <c r="A105" s="27" t="s">
        <v>8</v>
      </c>
      <c r="B105" s="27" t="s">
        <v>231</v>
      </c>
      <c r="C105" s="27" t="s">
        <v>170</v>
      </c>
      <c r="D105" s="27" t="s">
        <v>176</v>
      </c>
      <c r="E105" s="27" t="s">
        <v>289</v>
      </c>
      <c r="F105" s="27" t="s">
        <v>173</v>
      </c>
      <c r="G105" s="27" t="s">
        <v>238</v>
      </c>
      <c r="H105" s="42" t="s">
        <v>234</v>
      </c>
      <c r="I105" s="29" t="s">
        <v>291</v>
      </c>
      <c r="J105" s="30">
        <v>85</v>
      </c>
      <c r="K105" s="30">
        <v>10</v>
      </c>
      <c r="L105" s="30">
        <f t="shared" si="3"/>
        <v>11.76470588235294</v>
      </c>
    </row>
    <row r="106" spans="1:12" ht="63">
      <c r="A106" s="27" t="s">
        <v>8</v>
      </c>
      <c r="B106" s="27" t="s">
        <v>231</v>
      </c>
      <c r="C106" s="27" t="s">
        <v>170</v>
      </c>
      <c r="D106" s="27" t="s">
        <v>176</v>
      </c>
      <c r="E106" s="27" t="s">
        <v>205</v>
      </c>
      <c r="F106" s="27" t="s">
        <v>173</v>
      </c>
      <c r="G106" s="27" t="s">
        <v>6</v>
      </c>
      <c r="H106" s="42" t="s">
        <v>234</v>
      </c>
      <c r="I106" s="29" t="s">
        <v>292</v>
      </c>
      <c r="J106" s="30">
        <v>2251.1</v>
      </c>
      <c r="K106" s="30">
        <v>96.4</v>
      </c>
      <c r="L106" s="30">
        <f t="shared" si="3"/>
        <v>4.282350850695217</v>
      </c>
    </row>
    <row r="107" spans="1:12" ht="31.5">
      <c r="A107" s="27" t="s">
        <v>140</v>
      </c>
      <c r="B107" s="27" t="s">
        <v>231</v>
      </c>
      <c r="C107" s="27" t="s">
        <v>170</v>
      </c>
      <c r="D107" s="27" t="s">
        <v>176</v>
      </c>
      <c r="E107" s="27" t="s">
        <v>461</v>
      </c>
      <c r="F107" s="27" t="s">
        <v>173</v>
      </c>
      <c r="G107" s="27" t="s">
        <v>6</v>
      </c>
      <c r="H107" s="42" t="s">
        <v>234</v>
      </c>
      <c r="I107" s="36" t="s">
        <v>462</v>
      </c>
      <c r="J107" s="30">
        <v>16167</v>
      </c>
      <c r="K107" s="30">
        <v>8083.5</v>
      </c>
      <c r="L107" s="30">
        <f t="shared" si="3"/>
        <v>50</v>
      </c>
    </row>
    <row r="108" spans="1:12" s="91" customFormat="1" ht="15.75" customHeight="1">
      <c r="A108" s="34" t="s">
        <v>8</v>
      </c>
      <c r="B108" s="34" t="s">
        <v>231</v>
      </c>
      <c r="C108" s="34" t="s">
        <v>170</v>
      </c>
      <c r="D108" s="34" t="s">
        <v>293</v>
      </c>
      <c r="E108" s="34" t="s">
        <v>8</v>
      </c>
      <c r="F108" s="34" t="s">
        <v>165</v>
      </c>
      <c r="G108" s="34" t="s">
        <v>6</v>
      </c>
      <c r="H108" s="45" t="s">
        <v>234</v>
      </c>
      <c r="I108" s="46" t="s">
        <v>153</v>
      </c>
      <c r="J108" s="26">
        <f>SUM(J109:J112)</f>
        <v>972.5</v>
      </c>
      <c r="K108" s="26">
        <f>SUM(K109:K112)</f>
        <v>250</v>
      </c>
      <c r="L108" s="26">
        <f t="shared" si="3"/>
        <v>25.70694087403599</v>
      </c>
    </row>
    <row r="109" spans="1:12" ht="63" hidden="1">
      <c r="A109" s="27" t="s">
        <v>8</v>
      </c>
      <c r="B109" s="27" t="s">
        <v>231</v>
      </c>
      <c r="C109" s="27" t="s">
        <v>170</v>
      </c>
      <c r="D109" s="27" t="s">
        <v>293</v>
      </c>
      <c r="E109" s="27" t="s">
        <v>294</v>
      </c>
      <c r="F109" s="27" t="s">
        <v>173</v>
      </c>
      <c r="G109" s="27" t="s">
        <v>238</v>
      </c>
      <c r="H109" s="42" t="s">
        <v>234</v>
      </c>
      <c r="I109" s="29" t="s">
        <v>98</v>
      </c>
      <c r="J109" s="30"/>
      <c r="K109" s="30"/>
      <c r="L109" s="30" t="e">
        <f t="shared" si="3"/>
        <v>#DIV/0!</v>
      </c>
    </row>
    <row r="110" spans="1:12" ht="48" customHeight="1">
      <c r="A110" s="27" t="s">
        <v>8</v>
      </c>
      <c r="B110" s="27" t="s">
        <v>231</v>
      </c>
      <c r="C110" s="27" t="s">
        <v>170</v>
      </c>
      <c r="D110" s="27" t="s">
        <v>293</v>
      </c>
      <c r="E110" s="27" t="s">
        <v>192</v>
      </c>
      <c r="F110" s="27" t="s">
        <v>173</v>
      </c>
      <c r="G110" s="27" t="s">
        <v>6</v>
      </c>
      <c r="H110" s="42" t="s">
        <v>234</v>
      </c>
      <c r="I110" s="29" t="s">
        <v>295</v>
      </c>
      <c r="J110" s="30">
        <v>49</v>
      </c>
      <c r="K110" s="30"/>
      <c r="L110" s="30"/>
    </row>
    <row r="111" spans="1:12" ht="47.25">
      <c r="A111" s="27" t="s">
        <v>8</v>
      </c>
      <c r="B111" s="27" t="s">
        <v>231</v>
      </c>
      <c r="C111" s="27" t="s">
        <v>170</v>
      </c>
      <c r="D111" s="27" t="s">
        <v>293</v>
      </c>
      <c r="E111" s="27" t="s">
        <v>192</v>
      </c>
      <c r="F111" s="27" t="s">
        <v>173</v>
      </c>
      <c r="G111" s="27" t="s">
        <v>238</v>
      </c>
      <c r="H111" s="42" t="s">
        <v>234</v>
      </c>
      <c r="I111" s="41" t="s">
        <v>296</v>
      </c>
      <c r="J111" s="30">
        <v>50</v>
      </c>
      <c r="K111" s="30"/>
      <c r="L111" s="30"/>
    </row>
    <row r="112" spans="1:12" ht="94.5">
      <c r="A112" s="27" t="s">
        <v>8</v>
      </c>
      <c r="B112" s="27" t="s">
        <v>231</v>
      </c>
      <c r="C112" s="27" t="s">
        <v>170</v>
      </c>
      <c r="D112" s="27" t="s">
        <v>293</v>
      </c>
      <c r="E112" s="27" t="s">
        <v>249</v>
      </c>
      <c r="F112" s="27" t="s">
        <v>173</v>
      </c>
      <c r="G112" s="27" t="s">
        <v>274</v>
      </c>
      <c r="H112" s="42" t="s">
        <v>234</v>
      </c>
      <c r="I112" s="86" t="s">
        <v>463</v>
      </c>
      <c r="J112" s="92">
        <v>873.5</v>
      </c>
      <c r="K112" s="30">
        <v>250</v>
      </c>
      <c r="L112" s="26"/>
    </row>
    <row r="113" spans="1:11" s="91" customFormat="1" ht="31.5">
      <c r="A113" s="34" t="s">
        <v>140</v>
      </c>
      <c r="B113" s="34" t="s">
        <v>231</v>
      </c>
      <c r="C113" s="34" t="s">
        <v>468</v>
      </c>
      <c r="D113" s="34" t="s">
        <v>165</v>
      </c>
      <c r="E113" s="34" t="s">
        <v>8</v>
      </c>
      <c r="F113" s="34" t="s">
        <v>165</v>
      </c>
      <c r="G113" s="34" t="s">
        <v>6</v>
      </c>
      <c r="H113" s="35" t="s">
        <v>234</v>
      </c>
      <c r="I113" s="46" t="s">
        <v>469</v>
      </c>
      <c r="J113" s="26"/>
      <c r="K113" s="91">
        <f>K114</f>
        <v>-5.5</v>
      </c>
    </row>
    <row r="114" spans="1:11" ht="47.25">
      <c r="A114" s="27" t="s">
        <v>140</v>
      </c>
      <c r="B114" s="27" t="s">
        <v>231</v>
      </c>
      <c r="C114" s="27" t="s">
        <v>468</v>
      </c>
      <c r="D114" s="27" t="s">
        <v>173</v>
      </c>
      <c r="E114" s="27" t="s">
        <v>8</v>
      </c>
      <c r="F114" s="27" t="s">
        <v>173</v>
      </c>
      <c r="G114" s="27" t="s">
        <v>6</v>
      </c>
      <c r="H114" s="28" t="s">
        <v>234</v>
      </c>
      <c r="I114" s="40" t="s">
        <v>470</v>
      </c>
      <c r="J114" s="30"/>
      <c r="K114" s="88">
        <v>-5.5</v>
      </c>
    </row>
    <row r="115" spans="1:12" ht="15.75">
      <c r="A115" s="27"/>
      <c r="B115" s="27"/>
      <c r="C115" s="27"/>
      <c r="D115" s="27"/>
      <c r="E115" s="27"/>
      <c r="F115" s="27"/>
      <c r="G115" s="27"/>
      <c r="H115" s="42"/>
      <c r="I115" s="86"/>
      <c r="J115" s="87"/>
      <c r="K115" s="30"/>
      <c r="L115" s="26"/>
    </row>
    <row r="116" spans="1:12" ht="15.75">
      <c r="A116" s="27"/>
      <c r="B116" s="27"/>
      <c r="C116" s="27"/>
      <c r="D116" s="27"/>
      <c r="E116" s="27"/>
      <c r="F116" s="27"/>
      <c r="G116" s="27"/>
      <c r="H116" s="42"/>
      <c r="I116" s="86"/>
      <c r="J116" s="87"/>
      <c r="K116" s="30"/>
      <c r="L116" s="26"/>
    </row>
    <row r="117" spans="8:12" ht="15.75">
      <c r="H117" s="24"/>
      <c r="I117" s="47" t="s">
        <v>297</v>
      </c>
      <c r="J117" s="26">
        <f>J13+J56</f>
        <v>326195.5</v>
      </c>
      <c r="K117" s="26">
        <f>K13+K56</f>
        <v>107795.12</v>
      </c>
      <c r="L117" s="26">
        <f>K117/J117*100</f>
        <v>33.04617016482447</v>
      </c>
    </row>
    <row r="118" spans="8:10" ht="15.75">
      <c r="H118" s="48"/>
      <c r="I118" s="87"/>
      <c r="J118" s="87"/>
    </row>
    <row r="119" spans="8:10" ht="15.75">
      <c r="H119" s="48"/>
      <c r="I119" s="87"/>
      <c r="J119" s="87"/>
    </row>
    <row r="120" spans="8:10" ht="15.75">
      <c r="H120" s="48"/>
      <c r="I120" s="87"/>
      <c r="J120" s="87"/>
    </row>
    <row r="121" spans="8:10" ht="15.75">
      <c r="H121" s="48"/>
      <c r="I121" s="87"/>
      <c r="J121" s="87"/>
    </row>
    <row r="122" spans="8:10" ht="15.75">
      <c r="H122" s="48"/>
      <c r="I122" s="87"/>
      <c r="J122" s="87"/>
    </row>
    <row r="123" spans="8:10" ht="15.75">
      <c r="H123" s="48"/>
      <c r="I123" s="87"/>
      <c r="J123" s="87"/>
    </row>
    <row r="124" spans="8:10" ht="15.75">
      <c r="H124" s="48"/>
      <c r="I124" s="87"/>
      <c r="J124" s="87"/>
    </row>
    <row r="125" spans="8:10" ht="15.75">
      <c r="H125" s="48"/>
      <c r="I125" s="87"/>
      <c r="J125" s="87"/>
    </row>
    <row r="126" spans="8:10" ht="15.75">
      <c r="H126" s="48"/>
      <c r="I126" s="87"/>
      <c r="J126" s="87"/>
    </row>
    <row r="127" spans="8:10" ht="15.75">
      <c r="H127" s="48"/>
      <c r="I127" s="87"/>
      <c r="J127" s="87"/>
    </row>
    <row r="128" spans="8:10" ht="15.75">
      <c r="H128" s="48"/>
      <c r="I128" s="87"/>
      <c r="J128" s="87"/>
    </row>
    <row r="129" spans="8:10" ht="15.75">
      <c r="H129" s="48"/>
      <c r="I129" s="87"/>
      <c r="J129" s="87"/>
    </row>
    <row r="130" spans="8:10" ht="15.75">
      <c r="H130" s="48"/>
      <c r="I130" s="87"/>
      <c r="J130" s="87"/>
    </row>
    <row r="131" spans="8:10" ht="15.75">
      <c r="H131" s="48"/>
      <c r="I131" s="87"/>
      <c r="J131" s="87"/>
    </row>
    <row r="132" spans="8:10" ht="15.75">
      <c r="H132" s="48"/>
      <c r="I132" s="87"/>
      <c r="J132" s="87"/>
    </row>
    <row r="133" spans="8:10" ht="15.75">
      <c r="H133" s="48"/>
      <c r="I133" s="87"/>
      <c r="J133" s="87"/>
    </row>
    <row r="134" spans="8:10" ht="15.75">
      <c r="H134" s="48"/>
      <c r="I134" s="87"/>
      <c r="J134" s="87"/>
    </row>
    <row r="135" spans="8:10" ht="15.75">
      <c r="H135" s="48"/>
      <c r="I135" s="87"/>
      <c r="J135" s="87"/>
    </row>
    <row r="136" spans="8:10" ht="15.75">
      <c r="H136" s="48"/>
      <c r="I136" s="87"/>
      <c r="J136" s="87"/>
    </row>
    <row r="137" spans="8:10" ht="15.75">
      <c r="H137" s="48"/>
      <c r="I137" s="87"/>
      <c r="J137" s="87"/>
    </row>
    <row r="138" spans="8:10" ht="15.75">
      <c r="H138" s="48"/>
      <c r="I138" s="87"/>
      <c r="J138" s="87"/>
    </row>
    <row r="139" spans="8:10" ht="15.75">
      <c r="H139" s="48"/>
      <c r="I139" s="87"/>
      <c r="J139" s="87"/>
    </row>
    <row r="140" spans="8:10" ht="15.75">
      <c r="H140" s="48"/>
      <c r="I140" s="87"/>
      <c r="J140" s="87"/>
    </row>
    <row r="141" spans="8:10" ht="15.75">
      <c r="H141" s="48"/>
      <c r="I141" s="87"/>
      <c r="J141" s="87"/>
    </row>
    <row r="142" spans="8:10" ht="15.75">
      <c r="H142" s="48"/>
      <c r="I142" s="87"/>
      <c r="J142" s="87"/>
    </row>
    <row r="143" spans="8:10" ht="15.75">
      <c r="H143" s="48"/>
      <c r="I143" s="87"/>
      <c r="J143" s="87"/>
    </row>
    <row r="144" spans="8:10" ht="15.75">
      <c r="H144" s="48"/>
      <c r="I144" s="87"/>
      <c r="J144" s="87"/>
    </row>
    <row r="145" spans="8:10" ht="15.75">
      <c r="H145" s="48"/>
      <c r="I145" s="87"/>
      <c r="J145" s="87"/>
    </row>
    <row r="146" spans="8:10" ht="15.75">
      <c r="H146" s="48"/>
      <c r="I146" s="87"/>
      <c r="J146" s="87"/>
    </row>
    <row r="147" spans="8:10" ht="15.75">
      <c r="H147" s="48"/>
      <c r="I147" s="87"/>
      <c r="J147" s="87"/>
    </row>
    <row r="148" spans="8:10" ht="15.75">
      <c r="H148" s="48"/>
      <c r="I148" s="87"/>
      <c r="J148" s="87"/>
    </row>
    <row r="149" spans="8:10" ht="15.75">
      <c r="H149" s="48"/>
      <c r="I149" s="87"/>
      <c r="J149" s="87"/>
    </row>
    <row r="150" spans="8:10" ht="15.75">
      <c r="H150" s="48"/>
      <c r="I150" s="87"/>
      <c r="J150" s="87"/>
    </row>
    <row r="151" spans="8:10" ht="15.75">
      <c r="H151" s="48"/>
      <c r="I151" s="87"/>
      <c r="J151" s="87"/>
    </row>
    <row r="152" spans="8:10" ht="15.75">
      <c r="H152" s="48"/>
      <c r="I152" s="87"/>
      <c r="J152" s="87"/>
    </row>
    <row r="153" spans="8:10" ht="15.75">
      <c r="H153" s="48"/>
      <c r="I153" s="87"/>
      <c r="J153" s="87"/>
    </row>
    <row r="154" spans="8:10" ht="15.75">
      <c r="H154" s="48"/>
      <c r="I154" s="87"/>
      <c r="J154" s="87"/>
    </row>
    <row r="155" spans="8:10" ht="15.75">
      <c r="H155" s="48"/>
      <c r="I155" s="87"/>
      <c r="J155" s="87"/>
    </row>
    <row r="156" spans="8:10" ht="15.75">
      <c r="H156" s="48"/>
      <c r="I156" s="87"/>
      <c r="J156" s="87"/>
    </row>
    <row r="157" spans="8:10" ht="15.75">
      <c r="H157" s="48"/>
      <c r="I157" s="87"/>
      <c r="J157" s="87"/>
    </row>
    <row r="158" spans="8:10" ht="15.75">
      <c r="H158" s="48"/>
      <c r="I158" s="87"/>
      <c r="J158" s="87"/>
    </row>
    <row r="159" spans="8:10" ht="15.75">
      <c r="H159" s="48"/>
      <c r="I159" s="87"/>
      <c r="J159" s="87"/>
    </row>
    <row r="160" spans="8:10" ht="15.75">
      <c r="H160" s="48"/>
      <c r="I160" s="87"/>
      <c r="J160" s="87"/>
    </row>
    <row r="161" spans="8:10" ht="15.75">
      <c r="H161" s="48"/>
      <c r="I161" s="87"/>
      <c r="J161" s="87"/>
    </row>
    <row r="162" spans="8:10" ht="15.75">
      <c r="H162" s="48"/>
      <c r="I162" s="87"/>
      <c r="J162" s="87"/>
    </row>
    <row r="163" spans="8:10" ht="15.75">
      <c r="H163" s="48"/>
      <c r="I163" s="87"/>
      <c r="J163" s="87"/>
    </row>
    <row r="164" spans="8:10" ht="15.75">
      <c r="H164" s="48"/>
      <c r="I164" s="87"/>
      <c r="J164" s="87"/>
    </row>
    <row r="165" spans="8:10" ht="15.75">
      <c r="H165" s="48"/>
      <c r="I165" s="87"/>
      <c r="J165" s="87"/>
    </row>
    <row r="166" spans="8:10" ht="15.75">
      <c r="H166" s="48"/>
      <c r="I166" s="87"/>
      <c r="J166" s="87"/>
    </row>
    <row r="167" spans="8:10" ht="15.75">
      <c r="H167" s="48"/>
      <c r="I167" s="87"/>
      <c r="J167" s="87"/>
    </row>
    <row r="168" spans="8:10" ht="15.75">
      <c r="H168" s="48"/>
      <c r="I168" s="87"/>
      <c r="J168" s="87"/>
    </row>
    <row r="169" spans="8:10" ht="15.75">
      <c r="H169" s="48"/>
      <c r="I169" s="87"/>
      <c r="J169" s="87"/>
    </row>
    <row r="170" spans="8:10" ht="15.75">
      <c r="H170" s="48"/>
      <c r="I170" s="87"/>
      <c r="J170" s="87"/>
    </row>
    <row r="171" spans="8:10" ht="15.75">
      <c r="H171" s="48"/>
      <c r="I171" s="87"/>
      <c r="J171" s="87"/>
    </row>
    <row r="172" spans="8:10" ht="15.75">
      <c r="H172" s="48"/>
      <c r="I172" s="87"/>
      <c r="J172" s="87"/>
    </row>
    <row r="173" spans="8:10" ht="15.75">
      <c r="H173" s="48"/>
      <c r="I173" s="87"/>
      <c r="J173" s="87"/>
    </row>
    <row r="174" spans="8:10" ht="15.75">
      <c r="H174" s="48"/>
      <c r="I174" s="87"/>
      <c r="J174" s="87"/>
    </row>
    <row r="175" spans="8:10" ht="15.75">
      <c r="H175" s="48"/>
      <c r="I175" s="87"/>
      <c r="J175" s="87"/>
    </row>
    <row r="176" spans="8:10" ht="15.75">
      <c r="H176" s="48"/>
      <c r="I176" s="87"/>
      <c r="J176" s="87"/>
    </row>
    <row r="177" spans="8:10" ht="15.75">
      <c r="H177" s="48"/>
      <c r="I177" s="87"/>
      <c r="J177" s="87"/>
    </row>
    <row r="178" spans="8:10" ht="15.75">
      <c r="H178" s="48"/>
      <c r="I178" s="87"/>
      <c r="J178" s="87"/>
    </row>
    <row r="179" spans="8:10" ht="15.75">
      <c r="H179" s="48"/>
      <c r="I179" s="87"/>
      <c r="J179" s="87"/>
    </row>
    <row r="180" spans="8:10" ht="15.75">
      <c r="H180" s="48"/>
      <c r="I180" s="87"/>
      <c r="J180" s="87"/>
    </row>
    <row r="181" spans="8:10" ht="15.75">
      <c r="H181" s="48"/>
      <c r="I181" s="87"/>
      <c r="J181" s="87"/>
    </row>
    <row r="182" spans="8:10" ht="15.75">
      <c r="H182" s="48"/>
      <c r="I182" s="87"/>
      <c r="J182" s="87"/>
    </row>
    <row r="183" spans="8:10" ht="15.75">
      <c r="H183" s="48"/>
      <c r="I183" s="87"/>
      <c r="J183" s="87"/>
    </row>
    <row r="184" spans="8:10" ht="15.75">
      <c r="H184" s="48"/>
      <c r="I184" s="87"/>
      <c r="J184" s="87"/>
    </row>
    <row r="185" spans="8:10" ht="15.75">
      <c r="H185" s="48"/>
      <c r="I185" s="87"/>
      <c r="J185" s="87"/>
    </row>
    <row r="186" spans="8:10" ht="15.75">
      <c r="H186" s="48"/>
      <c r="I186" s="87"/>
      <c r="J186" s="87"/>
    </row>
    <row r="187" spans="8:10" ht="15.75">
      <c r="H187" s="48"/>
      <c r="I187" s="87"/>
      <c r="J187" s="87"/>
    </row>
    <row r="188" spans="8:10" ht="15.75">
      <c r="H188" s="48"/>
      <c r="I188" s="87"/>
      <c r="J188" s="87"/>
    </row>
    <row r="189" spans="8:10" ht="15.75">
      <c r="H189" s="48"/>
      <c r="I189" s="87"/>
      <c r="J189" s="87"/>
    </row>
    <row r="190" spans="8:10" ht="15.75">
      <c r="H190" s="48"/>
      <c r="I190" s="87"/>
      <c r="J190" s="87"/>
    </row>
    <row r="191" spans="8:10" ht="15.75">
      <c r="H191" s="48"/>
      <c r="I191" s="87"/>
      <c r="J191" s="87"/>
    </row>
    <row r="192" spans="8:10" ht="15.75">
      <c r="H192" s="48"/>
      <c r="I192" s="87"/>
      <c r="J192" s="87"/>
    </row>
    <row r="193" spans="8:10" ht="15.75">
      <c r="H193" s="48"/>
      <c r="I193" s="87"/>
      <c r="J193" s="87"/>
    </row>
    <row r="194" spans="8:10" ht="15.75">
      <c r="H194" s="48"/>
      <c r="I194" s="87"/>
      <c r="J194" s="87"/>
    </row>
    <row r="195" spans="8:10" ht="15.75">
      <c r="H195" s="48"/>
      <c r="I195" s="87"/>
      <c r="J195" s="87"/>
    </row>
    <row r="196" spans="8:10" ht="15.75">
      <c r="H196" s="48"/>
      <c r="I196" s="87"/>
      <c r="J196" s="87"/>
    </row>
    <row r="197" spans="8:10" ht="15.75">
      <c r="H197" s="48"/>
      <c r="I197" s="87"/>
      <c r="J197" s="87"/>
    </row>
    <row r="198" spans="8:10" ht="15.75">
      <c r="H198" s="48"/>
      <c r="I198" s="87"/>
      <c r="J198" s="87"/>
    </row>
    <row r="199" spans="8:10" ht="15.75">
      <c r="H199" s="48"/>
      <c r="I199" s="87"/>
      <c r="J199" s="87"/>
    </row>
    <row r="200" spans="8:10" ht="15.75">
      <c r="H200" s="48"/>
      <c r="I200" s="87"/>
      <c r="J200" s="87"/>
    </row>
    <row r="201" spans="8:10" ht="15.75">
      <c r="H201" s="48"/>
      <c r="I201" s="87"/>
      <c r="J201" s="87"/>
    </row>
    <row r="202" spans="8:10" ht="15.75">
      <c r="H202" s="48"/>
      <c r="I202" s="87"/>
      <c r="J202" s="87"/>
    </row>
    <row r="203" spans="8:10" ht="15.75">
      <c r="H203" s="48"/>
      <c r="I203" s="87"/>
      <c r="J203" s="87"/>
    </row>
    <row r="204" spans="8:10" ht="15.75">
      <c r="H204" s="48"/>
      <c r="I204" s="87"/>
      <c r="J204" s="87"/>
    </row>
    <row r="205" spans="8:10" ht="15.75">
      <c r="H205" s="48"/>
      <c r="I205" s="87"/>
      <c r="J205" s="87"/>
    </row>
    <row r="206" spans="8:10" ht="15.75">
      <c r="H206" s="48"/>
      <c r="I206" s="87"/>
      <c r="J206" s="87"/>
    </row>
    <row r="207" spans="8:10" ht="15.75">
      <c r="H207" s="48"/>
      <c r="I207" s="87"/>
      <c r="J207" s="87"/>
    </row>
    <row r="208" spans="8:10" ht="15.75">
      <c r="H208" s="48"/>
      <c r="I208" s="87"/>
      <c r="J208" s="87"/>
    </row>
    <row r="209" spans="8:10" ht="15.75">
      <c r="H209" s="48"/>
      <c r="I209" s="87"/>
      <c r="J209" s="87"/>
    </row>
    <row r="210" spans="8:10" ht="15.75">
      <c r="H210" s="48"/>
      <c r="I210" s="87"/>
      <c r="J210" s="87"/>
    </row>
    <row r="211" spans="8:10" ht="15.75">
      <c r="H211" s="48"/>
      <c r="I211" s="87"/>
      <c r="J211" s="87"/>
    </row>
    <row r="212" spans="8:10" ht="15.75">
      <c r="H212" s="48"/>
      <c r="I212" s="87"/>
      <c r="J212" s="87"/>
    </row>
    <row r="213" spans="8:10" ht="15.75">
      <c r="H213" s="48"/>
      <c r="I213" s="87"/>
      <c r="J213" s="87"/>
    </row>
    <row r="214" spans="8:10" ht="15.75">
      <c r="H214" s="48"/>
      <c r="I214" s="87"/>
      <c r="J214" s="87"/>
    </row>
    <row r="215" spans="8:10" ht="15.75">
      <c r="H215" s="48"/>
      <c r="I215" s="87"/>
      <c r="J215" s="87"/>
    </row>
    <row r="216" spans="8:10" ht="15.75">
      <c r="H216" s="48"/>
      <c r="I216" s="87"/>
      <c r="J216" s="87"/>
    </row>
    <row r="217" spans="8:10" ht="15.75">
      <c r="H217" s="48"/>
      <c r="I217" s="87"/>
      <c r="J217" s="87"/>
    </row>
    <row r="218" spans="8:10" ht="15.75">
      <c r="H218" s="48"/>
      <c r="I218" s="87"/>
      <c r="J218" s="87"/>
    </row>
    <row r="219" spans="8:10" ht="15.75">
      <c r="H219" s="48"/>
      <c r="I219" s="87"/>
      <c r="J219" s="87"/>
    </row>
    <row r="220" spans="8:10" ht="15.75">
      <c r="H220" s="48"/>
      <c r="I220" s="87"/>
      <c r="J220" s="87"/>
    </row>
    <row r="221" spans="8:10" ht="15.75">
      <c r="H221" s="48"/>
      <c r="I221" s="87"/>
      <c r="J221" s="87"/>
    </row>
    <row r="222" spans="8:10" ht="15.75">
      <c r="H222" s="48"/>
      <c r="I222" s="87"/>
      <c r="J222" s="87"/>
    </row>
    <row r="223" spans="8:10" ht="15.75">
      <c r="H223" s="48"/>
      <c r="I223" s="87"/>
      <c r="J223" s="87"/>
    </row>
    <row r="224" spans="8:10" ht="15.75">
      <c r="H224" s="48"/>
      <c r="I224" s="87"/>
      <c r="J224" s="87"/>
    </row>
    <row r="225" spans="8:10" ht="15.75">
      <c r="H225" s="48"/>
      <c r="I225" s="87"/>
      <c r="J225" s="87"/>
    </row>
    <row r="226" spans="8:10" ht="15.75">
      <c r="H226" s="48"/>
      <c r="I226" s="87"/>
      <c r="J226" s="87"/>
    </row>
    <row r="227" spans="8:10" ht="15.75">
      <c r="H227" s="48"/>
      <c r="I227" s="87"/>
      <c r="J227" s="87"/>
    </row>
    <row r="228" spans="8:10" ht="15.75">
      <c r="H228" s="48"/>
      <c r="I228" s="87"/>
      <c r="J228" s="87"/>
    </row>
    <row r="229" spans="8:10" ht="15.75">
      <c r="H229" s="48"/>
      <c r="I229" s="87"/>
      <c r="J229" s="87"/>
    </row>
    <row r="230" spans="8:10" ht="15.75">
      <c r="H230" s="48"/>
      <c r="I230" s="87"/>
      <c r="J230" s="87"/>
    </row>
    <row r="231" spans="8:10" ht="15.75">
      <c r="H231" s="48"/>
      <c r="I231" s="87"/>
      <c r="J231" s="87"/>
    </row>
    <row r="232" spans="8:10" ht="15.75">
      <c r="H232" s="48"/>
      <c r="I232" s="87"/>
      <c r="J232" s="87"/>
    </row>
    <row r="233" spans="8:10" ht="15.75">
      <c r="H233" s="48"/>
      <c r="I233" s="87"/>
      <c r="J233" s="87"/>
    </row>
    <row r="234" spans="8:10" ht="15.75">
      <c r="H234" s="48"/>
      <c r="I234" s="87"/>
      <c r="J234" s="87"/>
    </row>
    <row r="235" spans="8:10" ht="15.75">
      <c r="H235" s="48"/>
      <c r="I235" s="87"/>
      <c r="J235" s="87"/>
    </row>
    <row r="236" spans="8:10" ht="15.75">
      <c r="H236" s="48"/>
      <c r="I236" s="87"/>
      <c r="J236" s="87"/>
    </row>
    <row r="237" spans="8:10" ht="15.75">
      <c r="H237" s="48"/>
      <c r="I237" s="87"/>
      <c r="J237" s="87"/>
    </row>
    <row r="238" spans="8:10" ht="15.75">
      <c r="H238" s="48"/>
      <c r="I238" s="87"/>
      <c r="J238" s="87"/>
    </row>
    <row r="239" spans="8:10" ht="15.75">
      <c r="H239" s="48"/>
      <c r="I239" s="87"/>
      <c r="J239" s="87"/>
    </row>
    <row r="240" spans="8:10" ht="15.75">
      <c r="H240" s="48"/>
      <c r="I240" s="87"/>
      <c r="J240" s="87"/>
    </row>
    <row r="241" spans="8:10" ht="15.75">
      <c r="H241" s="48"/>
      <c r="I241" s="87"/>
      <c r="J241" s="87"/>
    </row>
    <row r="242" spans="8:10" ht="15.75">
      <c r="H242" s="48"/>
      <c r="I242" s="87"/>
      <c r="J242" s="87"/>
    </row>
    <row r="243" spans="8:10" ht="15.75">
      <c r="H243" s="48"/>
      <c r="I243" s="87"/>
      <c r="J243" s="87"/>
    </row>
    <row r="244" spans="8:10" ht="15.75">
      <c r="H244" s="48"/>
      <c r="I244" s="87"/>
      <c r="J244" s="87"/>
    </row>
    <row r="245" spans="8:10" ht="15.75">
      <c r="H245" s="48"/>
      <c r="I245" s="87"/>
      <c r="J245" s="87"/>
    </row>
    <row r="246" spans="8:10" ht="15.75">
      <c r="H246" s="48"/>
      <c r="I246" s="87"/>
      <c r="J246" s="87"/>
    </row>
    <row r="247" spans="8:10" ht="15.75">
      <c r="H247" s="48"/>
      <c r="I247" s="87"/>
      <c r="J247" s="87"/>
    </row>
    <row r="248" spans="8:10" ht="15.75">
      <c r="H248" s="48"/>
      <c r="I248" s="87"/>
      <c r="J248" s="87"/>
    </row>
    <row r="249" spans="8:10" ht="15.75">
      <c r="H249" s="48"/>
      <c r="I249" s="87"/>
      <c r="J249" s="87"/>
    </row>
    <row r="250" spans="8:10" ht="15.75">
      <c r="H250" s="48"/>
      <c r="I250" s="87"/>
      <c r="J250" s="87"/>
    </row>
    <row r="251" spans="8:10" ht="15.75">
      <c r="H251" s="48"/>
      <c r="I251" s="87"/>
      <c r="J251" s="87"/>
    </row>
    <row r="252" spans="8:10" ht="15.75">
      <c r="H252" s="48"/>
      <c r="I252" s="87"/>
      <c r="J252" s="87"/>
    </row>
    <row r="253" spans="8:10" ht="15.75">
      <c r="H253" s="48"/>
      <c r="I253" s="87"/>
      <c r="J253" s="87"/>
    </row>
    <row r="254" spans="8:10" ht="15.75">
      <c r="H254" s="48"/>
      <c r="I254" s="87"/>
      <c r="J254" s="87"/>
    </row>
    <row r="255" spans="8:10" ht="15.75">
      <c r="H255" s="48"/>
      <c r="I255" s="87"/>
      <c r="J255" s="87"/>
    </row>
    <row r="256" spans="8:10" ht="15.75">
      <c r="H256" s="48"/>
      <c r="I256" s="87"/>
      <c r="J256" s="87"/>
    </row>
    <row r="257" spans="8:10" ht="15.75">
      <c r="H257" s="48"/>
      <c r="I257" s="87"/>
      <c r="J257" s="87"/>
    </row>
    <row r="258" spans="8:10" ht="15.75">
      <c r="H258" s="48"/>
      <c r="I258" s="87"/>
      <c r="J258" s="87"/>
    </row>
    <row r="259" spans="8:10" ht="15.75">
      <c r="H259" s="48"/>
      <c r="I259" s="87"/>
      <c r="J259" s="87"/>
    </row>
    <row r="260" spans="8:10" ht="15.75">
      <c r="H260" s="48"/>
      <c r="I260" s="87"/>
      <c r="J260" s="87"/>
    </row>
    <row r="261" spans="8:10" ht="15.75">
      <c r="H261" s="48"/>
      <c r="I261" s="87"/>
      <c r="J261" s="87"/>
    </row>
    <row r="262" spans="8:10" ht="15.75">
      <c r="H262" s="48"/>
      <c r="I262" s="87"/>
      <c r="J262" s="87"/>
    </row>
    <row r="263" spans="8:10" ht="15.75">
      <c r="H263" s="48"/>
      <c r="I263" s="87"/>
      <c r="J263" s="87"/>
    </row>
    <row r="264" spans="8:10" ht="15.75">
      <c r="H264" s="48"/>
      <c r="I264" s="87"/>
      <c r="J264" s="87"/>
    </row>
    <row r="265" spans="8:10" ht="15.75">
      <c r="H265" s="48"/>
      <c r="I265" s="87"/>
      <c r="J265" s="87"/>
    </row>
    <row r="266" spans="8:10" ht="15.75">
      <c r="H266" s="48"/>
      <c r="I266" s="87"/>
      <c r="J266" s="87"/>
    </row>
    <row r="267" spans="8:10" ht="15.75">
      <c r="H267" s="48"/>
      <c r="I267" s="87"/>
      <c r="J267" s="87"/>
    </row>
    <row r="268" spans="8:10" ht="15.75">
      <c r="H268" s="48"/>
      <c r="I268" s="87"/>
      <c r="J268" s="87"/>
    </row>
    <row r="269" spans="8:10" ht="15.75">
      <c r="H269" s="48"/>
      <c r="I269" s="87"/>
      <c r="J269" s="87"/>
    </row>
    <row r="270" spans="8:10" ht="15.75">
      <c r="H270" s="48"/>
      <c r="I270" s="87"/>
      <c r="J270" s="87"/>
    </row>
    <row r="271" spans="8:10" ht="15.75">
      <c r="H271" s="48"/>
      <c r="I271" s="87"/>
      <c r="J271" s="87"/>
    </row>
    <row r="272" spans="8:10" ht="15.75">
      <c r="H272" s="48"/>
      <c r="I272" s="87"/>
      <c r="J272" s="87"/>
    </row>
    <row r="273" spans="8:10" ht="15.75">
      <c r="H273" s="48"/>
      <c r="I273" s="87"/>
      <c r="J273" s="87"/>
    </row>
    <row r="274" spans="8:10" ht="15.75">
      <c r="H274" s="48"/>
      <c r="I274" s="87"/>
      <c r="J274" s="87"/>
    </row>
    <row r="275" spans="8:10" ht="15.75">
      <c r="H275" s="48"/>
      <c r="I275" s="87"/>
      <c r="J275" s="87"/>
    </row>
    <row r="276" spans="8:10" ht="15.75">
      <c r="H276" s="48"/>
      <c r="I276" s="87"/>
      <c r="J276" s="87"/>
    </row>
    <row r="277" spans="8:10" ht="15.75">
      <c r="H277" s="48"/>
      <c r="I277" s="87"/>
      <c r="J277" s="87"/>
    </row>
    <row r="278" spans="8:10" ht="15.75">
      <c r="H278" s="48"/>
      <c r="I278" s="87"/>
      <c r="J278" s="87"/>
    </row>
    <row r="279" spans="8:10" ht="15.75">
      <c r="H279" s="48"/>
      <c r="I279" s="87"/>
      <c r="J279" s="87"/>
    </row>
    <row r="280" spans="8:10" ht="15.75">
      <c r="H280" s="48"/>
      <c r="I280" s="87"/>
      <c r="J280" s="87"/>
    </row>
    <row r="281" spans="8:10" ht="15.75">
      <c r="H281" s="48"/>
      <c r="I281" s="87"/>
      <c r="J281" s="87"/>
    </row>
    <row r="282" spans="8:10" ht="15.75">
      <c r="H282" s="48"/>
      <c r="I282" s="87"/>
      <c r="J282" s="87"/>
    </row>
    <row r="283" spans="8:10" ht="15.75">
      <c r="H283" s="48"/>
      <c r="I283" s="87"/>
      <c r="J283" s="87"/>
    </row>
    <row r="284" spans="8:10" ht="15.75">
      <c r="H284" s="48"/>
      <c r="I284" s="87"/>
      <c r="J284" s="87"/>
    </row>
    <row r="285" spans="8:10" ht="15.75">
      <c r="H285" s="48"/>
      <c r="I285" s="87"/>
      <c r="J285" s="87"/>
    </row>
    <row r="286" spans="8:10" ht="15.75">
      <c r="H286" s="48"/>
      <c r="I286" s="87"/>
      <c r="J286" s="87"/>
    </row>
    <row r="287" spans="8:10" ht="15.75">
      <c r="H287" s="48"/>
      <c r="I287" s="87"/>
      <c r="J287" s="87"/>
    </row>
    <row r="288" spans="8:10" ht="15.75">
      <c r="H288" s="48"/>
      <c r="I288" s="87"/>
      <c r="J288" s="87"/>
    </row>
    <row r="289" spans="8:10" ht="15.75">
      <c r="H289" s="48"/>
      <c r="I289" s="87"/>
      <c r="J289" s="87"/>
    </row>
    <row r="290" spans="8:10" ht="15.75">
      <c r="H290" s="48"/>
      <c r="I290" s="87"/>
      <c r="J290" s="87"/>
    </row>
    <row r="291" spans="8:10" ht="15.75">
      <c r="H291" s="48"/>
      <c r="I291" s="87"/>
      <c r="J291" s="87"/>
    </row>
    <row r="292" spans="8:10" ht="15.75">
      <c r="H292" s="48"/>
      <c r="I292" s="87"/>
      <c r="J292" s="87"/>
    </row>
    <row r="293" spans="8:10" ht="15.75">
      <c r="H293" s="48"/>
      <c r="I293" s="87"/>
      <c r="J293" s="87"/>
    </row>
    <row r="294" spans="8:10" ht="15.75">
      <c r="H294" s="48"/>
      <c r="I294" s="87"/>
      <c r="J294" s="87"/>
    </row>
    <row r="295" spans="8:10" ht="15.75">
      <c r="H295" s="48"/>
      <c r="I295" s="87"/>
      <c r="J295" s="87"/>
    </row>
    <row r="296" spans="8:10" ht="15.75">
      <c r="H296" s="48"/>
      <c r="I296" s="87"/>
      <c r="J296" s="87"/>
    </row>
    <row r="297" spans="8:10" ht="15.75">
      <c r="H297" s="48"/>
      <c r="I297" s="87"/>
      <c r="J297" s="87"/>
    </row>
    <row r="298" spans="8:10" ht="15.75">
      <c r="H298" s="48"/>
      <c r="I298" s="87"/>
      <c r="J298" s="87"/>
    </row>
    <row r="299" spans="8:10" ht="15.75">
      <c r="H299" s="48"/>
      <c r="I299" s="87"/>
      <c r="J299" s="87"/>
    </row>
    <row r="300" spans="8:10" ht="15.75">
      <c r="H300" s="48"/>
      <c r="I300" s="87"/>
      <c r="J300" s="87"/>
    </row>
    <row r="301" spans="8:10" ht="15.75">
      <c r="H301" s="48"/>
      <c r="I301" s="87"/>
      <c r="J301" s="87"/>
    </row>
    <row r="302" spans="8:10" ht="15.75">
      <c r="H302" s="48"/>
      <c r="I302" s="87"/>
      <c r="J302" s="87"/>
    </row>
    <row r="303" spans="8:10" ht="15.75">
      <c r="H303" s="48"/>
      <c r="I303" s="87"/>
      <c r="J303" s="87"/>
    </row>
    <row r="304" spans="8:10" ht="15.75">
      <c r="H304" s="48"/>
      <c r="I304" s="87"/>
      <c r="J304" s="87"/>
    </row>
    <row r="305" spans="8:10" ht="15.75">
      <c r="H305" s="48"/>
      <c r="I305" s="87"/>
      <c r="J305" s="87"/>
    </row>
    <row r="306" spans="8:10" ht="15.75">
      <c r="H306" s="48"/>
      <c r="I306" s="87"/>
      <c r="J306" s="87"/>
    </row>
    <row r="307" spans="8:10" ht="15.75">
      <c r="H307" s="48"/>
      <c r="I307" s="87"/>
      <c r="J307" s="87"/>
    </row>
    <row r="308" spans="8:10" ht="15.75">
      <c r="H308" s="48"/>
      <c r="I308" s="87"/>
      <c r="J308" s="87"/>
    </row>
    <row r="309" spans="8:10" ht="15.75">
      <c r="H309" s="48"/>
      <c r="I309" s="87"/>
      <c r="J309" s="87"/>
    </row>
    <row r="310" spans="8:10" ht="15.75">
      <c r="H310" s="48"/>
      <c r="I310" s="87"/>
      <c r="J310" s="87"/>
    </row>
    <row r="311" spans="8:10" ht="15.75">
      <c r="H311" s="48"/>
      <c r="I311" s="87"/>
      <c r="J311" s="87"/>
    </row>
    <row r="312" spans="8:10" ht="15.75">
      <c r="H312" s="48"/>
      <c r="I312" s="87"/>
      <c r="J312" s="87"/>
    </row>
    <row r="313" spans="8:10" ht="15.75">
      <c r="H313" s="48"/>
      <c r="I313" s="87"/>
      <c r="J313" s="87"/>
    </row>
    <row r="314" spans="8:10" ht="15.75">
      <c r="H314" s="48"/>
      <c r="I314" s="87"/>
      <c r="J314" s="87"/>
    </row>
    <row r="315" spans="8:10" ht="15.75">
      <c r="H315" s="48"/>
      <c r="I315" s="87"/>
      <c r="J315" s="87"/>
    </row>
    <row r="316" spans="8:10" ht="15.75">
      <c r="H316" s="48"/>
      <c r="I316" s="87"/>
      <c r="J316" s="87"/>
    </row>
    <row r="317" spans="8:10" ht="15.75">
      <c r="H317" s="48"/>
      <c r="I317" s="87"/>
      <c r="J317" s="87"/>
    </row>
    <row r="318" spans="8:10" ht="15.75">
      <c r="H318" s="48"/>
      <c r="I318" s="87"/>
      <c r="J318" s="87"/>
    </row>
    <row r="319" spans="8:10" ht="15.75">
      <c r="H319" s="48"/>
      <c r="I319" s="87"/>
      <c r="J319" s="87"/>
    </row>
    <row r="320" spans="8:10" ht="15.75">
      <c r="H320" s="48"/>
      <c r="I320" s="87"/>
      <c r="J320" s="87"/>
    </row>
    <row r="321" spans="8:10" ht="15.75">
      <c r="H321" s="48"/>
      <c r="I321" s="87"/>
      <c r="J321" s="87"/>
    </row>
    <row r="322" spans="8:10" ht="15.75">
      <c r="H322" s="48"/>
      <c r="I322" s="87"/>
      <c r="J322" s="87"/>
    </row>
    <row r="323" spans="8:10" ht="15.75">
      <c r="H323" s="48"/>
      <c r="I323" s="87"/>
      <c r="J323" s="87"/>
    </row>
    <row r="324" spans="8:10" ht="15.75">
      <c r="H324" s="48"/>
      <c r="I324" s="87"/>
      <c r="J324" s="87"/>
    </row>
    <row r="325" spans="8:10" ht="15.75">
      <c r="H325" s="48"/>
      <c r="I325" s="87"/>
      <c r="J325" s="87"/>
    </row>
    <row r="326" spans="8:10" ht="15.75">
      <c r="H326" s="48"/>
      <c r="I326" s="87"/>
      <c r="J326" s="87"/>
    </row>
    <row r="327" spans="8:10" ht="15.75">
      <c r="H327" s="48"/>
      <c r="I327" s="87"/>
      <c r="J327" s="87"/>
    </row>
    <row r="328" spans="8:10" ht="15.75">
      <c r="H328" s="48"/>
      <c r="I328" s="87"/>
      <c r="J328" s="87"/>
    </row>
    <row r="329" spans="8:10" ht="15.75">
      <c r="H329" s="48"/>
      <c r="I329" s="87"/>
      <c r="J329" s="87"/>
    </row>
    <row r="330" spans="8:10" ht="15.75">
      <c r="H330" s="48"/>
      <c r="I330" s="87"/>
      <c r="J330" s="87"/>
    </row>
    <row r="331" spans="8:10" ht="15.75">
      <c r="H331" s="48"/>
      <c r="I331" s="87"/>
      <c r="J331" s="87"/>
    </row>
    <row r="332" spans="8:10" ht="15.75">
      <c r="H332" s="48"/>
      <c r="I332" s="87"/>
      <c r="J332" s="87"/>
    </row>
    <row r="333" spans="8:10" ht="15.75">
      <c r="H333" s="48"/>
      <c r="I333" s="87"/>
      <c r="J333" s="87"/>
    </row>
    <row r="334" spans="8:10" ht="15.75">
      <c r="H334" s="48"/>
      <c r="I334" s="87"/>
      <c r="J334" s="87"/>
    </row>
    <row r="335" spans="8:10" ht="15.75">
      <c r="H335" s="48"/>
      <c r="I335" s="87"/>
      <c r="J335" s="87"/>
    </row>
    <row r="336" spans="8:10" ht="15.75">
      <c r="H336" s="48"/>
      <c r="I336" s="87"/>
      <c r="J336" s="87"/>
    </row>
    <row r="337" spans="8:10" ht="15.75">
      <c r="H337" s="48"/>
      <c r="I337" s="87"/>
      <c r="J337" s="87"/>
    </row>
    <row r="338" spans="8:10" ht="15.75">
      <c r="H338" s="48"/>
      <c r="I338" s="87"/>
      <c r="J338" s="87"/>
    </row>
    <row r="339" spans="8:10" ht="15.75">
      <c r="H339" s="48"/>
      <c r="I339" s="87"/>
      <c r="J339" s="87"/>
    </row>
    <row r="340" spans="8:10" ht="15.75">
      <c r="H340" s="48"/>
      <c r="I340" s="87"/>
      <c r="J340" s="87"/>
    </row>
    <row r="341" spans="8:10" ht="15.75">
      <c r="H341" s="48"/>
      <c r="I341" s="87"/>
      <c r="J341" s="87"/>
    </row>
    <row r="342" spans="8:10" ht="15.75">
      <c r="H342" s="48"/>
      <c r="I342" s="87"/>
      <c r="J342" s="87"/>
    </row>
    <row r="343" spans="8:10" ht="15.75">
      <c r="H343" s="48"/>
      <c r="I343" s="87"/>
      <c r="J343" s="87"/>
    </row>
    <row r="344" spans="8:10" ht="15.75">
      <c r="H344" s="48"/>
      <c r="I344" s="87"/>
      <c r="J344" s="87"/>
    </row>
    <row r="345" spans="8:10" ht="15.75">
      <c r="H345" s="48"/>
      <c r="I345" s="87"/>
      <c r="J345" s="87"/>
    </row>
    <row r="346" spans="8:10" ht="15.75">
      <c r="H346" s="48"/>
      <c r="I346" s="87"/>
      <c r="J346" s="87"/>
    </row>
    <row r="347" spans="8:10" ht="15.75">
      <c r="H347" s="48"/>
      <c r="I347" s="87"/>
      <c r="J347" s="87"/>
    </row>
    <row r="348" spans="8:10" ht="15.75">
      <c r="H348" s="48"/>
      <c r="I348" s="87"/>
      <c r="J348" s="87"/>
    </row>
    <row r="349" spans="8:10" ht="15.75">
      <c r="H349" s="48"/>
      <c r="I349" s="87"/>
      <c r="J349" s="87"/>
    </row>
    <row r="350" spans="8:10" ht="15.75">
      <c r="H350" s="48"/>
      <c r="I350" s="87"/>
      <c r="J350" s="87"/>
    </row>
    <row r="351" spans="8:10" ht="15.75">
      <c r="H351" s="48"/>
      <c r="I351" s="87"/>
      <c r="J351" s="87"/>
    </row>
    <row r="352" spans="8:10" ht="15.75">
      <c r="H352" s="48"/>
      <c r="I352" s="87"/>
      <c r="J352" s="87"/>
    </row>
    <row r="353" spans="8:10" ht="15.75">
      <c r="H353" s="48"/>
      <c r="I353" s="87"/>
      <c r="J353" s="87"/>
    </row>
    <row r="354" spans="8:10" ht="15.75">
      <c r="H354" s="48"/>
      <c r="I354" s="87"/>
      <c r="J354" s="87"/>
    </row>
    <row r="355" spans="8:10" ht="15.75">
      <c r="H355" s="48"/>
      <c r="I355" s="87"/>
      <c r="J355" s="87"/>
    </row>
    <row r="356" spans="8:10" ht="15.75">
      <c r="H356" s="48"/>
      <c r="I356" s="87"/>
      <c r="J356" s="87"/>
    </row>
    <row r="357" spans="8:10" ht="15.75">
      <c r="H357" s="48"/>
      <c r="I357" s="87"/>
      <c r="J357" s="87"/>
    </row>
    <row r="358" spans="8:10" ht="15.75">
      <c r="H358" s="48"/>
      <c r="I358" s="87"/>
      <c r="J358" s="87"/>
    </row>
    <row r="359" spans="8:10" ht="15.75">
      <c r="H359" s="48"/>
      <c r="I359" s="87"/>
      <c r="J359" s="87"/>
    </row>
    <row r="360" spans="8:10" ht="15.75">
      <c r="H360" s="48"/>
      <c r="I360" s="87"/>
      <c r="J360" s="87"/>
    </row>
    <row r="361" spans="8:10" ht="15.75">
      <c r="H361" s="48"/>
      <c r="I361" s="87"/>
      <c r="J361" s="87"/>
    </row>
    <row r="362" spans="8:10" ht="15.75">
      <c r="H362" s="48"/>
      <c r="I362" s="87"/>
      <c r="J362" s="87"/>
    </row>
    <row r="363" spans="8:10" ht="15.75">
      <c r="H363" s="48"/>
      <c r="I363" s="87"/>
      <c r="J363" s="87"/>
    </row>
    <row r="364" spans="8:10" ht="15.75">
      <c r="H364" s="48"/>
      <c r="I364" s="87"/>
      <c r="J364" s="87"/>
    </row>
    <row r="365" spans="8:10" ht="15.75">
      <c r="H365" s="48"/>
      <c r="I365" s="87"/>
      <c r="J365" s="87"/>
    </row>
    <row r="366" spans="8:10" ht="15.75">
      <c r="H366" s="48"/>
      <c r="I366" s="87"/>
      <c r="J366" s="87"/>
    </row>
    <row r="367" spans="8:10" ht="15.75">
      <c r="H367" s="48"/>
      <c r="I367" s="87"/>
      <c r="J367" s="87"/>
    </row>
    <row r="368" spans="8:10" ht="15.75">
      <c r="H368" s="48"/>
      <c r="I368" s="87"/>
      <c r="J368" s="87"/>
    </row>
    <row r="369" spans="8:10" ht="15.75">
      <c r="H369" s="48"/>
      <c r="I369" s="87"/>
      <c r="J369" s="87"/>
    </row>
    <row r="370" spans="8:10" ht="15.75">
      <c r="H370" s="48"/>
      <c r="I370" s="87"/>
      <c r="J370" s="87"/>
    </row>
    <row r="371" spans="8:10" ht="15.75">
      <c r="H371" s="48"/>
      <c r="I371" s="87"/>
      <c r="J371" s="87"/>
    </row>
    <row r="372" spans="8:10" ht="15.75">
      <c r="H372" s="48"/>
      <c r="I372" s="87"/>
      <c r="J372" s="87"/>
    </row>
    <row r="373" spans="8:10" ht="15.75">
      <c r="H373" s="48"/>
      <c r="I373" s="87"/>
      <c r="J373" s="87"/>
    </row>
    <row r="374" spans="8:10" ht="15.75">
      <c r="H374" s="48"/>
      <c r="I374" s="87"/>
      <c r="J374" s="87"/>
    </row>
    <row r="375" spans="8:10" ht="15.75">
      <c r="H375" s="48"/>
      <c r="I375" s="87"/>
      <c r="J375" s="87"/>
    </row>
    <row r="376" spans="8:10" ht="15.75">
      <c r="H376" s="48"/>
      <c r="I376" s="87"/>
      <c r="J376" s="87"/>
    </row>
    <row r="377" spans="8:10" ht="15.75">
      <c r="H377" s="48"/>
      <c r="I377" s="87"/>
      <c r="J377" s="87"/>
    </row>
    <row r="378" spans="8:10" ht="15.75">
      <c r="H378" s="48"/>
      <c r="I378" s="87"/>
      <c r="J378" s="87"/>
    </row>
    <row r="379" spans="8:10" ht="15.75">
      <c r="H379" s="48"/>
      <c r="I379" s="87"/>
      <c r="J379" s="87"/>
    </row>
    <row r="380" spans="8:10" ht="15.75">
      <c r="H380" s="48"/>
      <c r="I380" s="87"/>
      <c r="J380" s="87"/>
    </row>
    <row r="381" spans="8:10" ht="15.75">
      <c r="H381" s="48"/>
      <c r="I381" s="87"/>
      <c r="J381" s="87"/>
    </row>
    <row r="382" spans="8:10" ht="15.75">
      <c r="H382" s="48"/>
      <c r="I382" s="87"/>
      <c r="J382" s="87"/>
    </row>
    <row r="383" spans="8:10" ht="15.75">
      <c r="H383" s="48"/>
      <c r="I383" s="87"/>
      <c r="J383" s="87"/>
    </row>
    <row r="384" spans="8:10" ht="15.75">
      <c r="H384" s="48"/>
      <c r="I384" s="87"/>
      <c r="J384" s="87"/>
    </row>
    <row r="385" spans="8:10" ht="15.75">
      <c r="H385" s="48"/>
      <c r="I385" s="87"/>
      <c r="J385" s="87"/>
    </row>
    <row r="386" spans="8:10" ht="15.75">
      <c r="H386" s="48"/>
      <c r="I386" s="87"/>
      <c r="J386" s="87"/>
    </row>
    <row r="387" spans="8:10" ht="15.75">
      <c r="H387" s="48"/>
      <c r="I387" s="87"/>
      <c r="J387" s="87"/>
    </row>
    <row r="388" spans="8:10" ht="15.75">
      <c r="H388" s="48"/>
      <c r="I388" s="87"/>
      <c r="J388" s="87"/>
    </row>
    <row r="389" spans="8:10" ht="15.75">
      <c r="H389" s="48"/>
      <c r="I389" s="87"/>
      <c r="J389" s="87"/>
    </row>
    <row r="390" spans="8:10" ht="15.75">
      <c r="H390" s="48"/>
      <c r="I390" s="87"/>
      <c r="J390" s="87"/>
    </row>
    <row r="391" spans="8:10" ht="15.75">
      <c r="H391" s="48"/>
      <c r="I391" s="87"/>
      <c r="J391" s="87"/>
    </row>
    <row r="392" spans="8:10" ht="15.75">
      <c r="H392" s="48"/>
      <c r="I392" s="87"/>
      <c r="J392" s="87"/>
    </row>
    <row r="393" spans="8:10" ht="15.75">
      <c r="H393" s="48"/>
      <c r="I393" s="87"/>
      <c r="J393" s="87"/>
    </row>
    <row r="394" spans="8:10" ht="15.75">
      <c r="H394" s="48"/>
      <c r="I394" s="87"/>
      <c r="J394" s="87"/>
    </row>
    <row r="395" spans="8:10" ht="15.75">
      <c r="H395" s="48"/>
      <c r="I395" s="87"/>
      <c r="J395" s="87"/>
    </row>
    <row r="396" spans="8:10" ht="15.75">
      <c r="H396" s="48"/>
      <c r="I396" s="87"/>
      <c r="J396" s="87"/>
    </row>
    <row r="397" spans="8:10" ht="15.75">
      <c r="H397" s="48"/>
      <c r="I397" s="87"/>
      <c r="J397" s="87"/>
    </row>
    <row r="398" spans="8:10" ht="15.75">
      <c r="H398" s="48"/>
      <c r="I398" s="87"/>
      <c r="J398" s="87"/>
    </row>
    <row r="399" spans="8:10" ht="15.75">
      <c r="H399" s="48"/>
      <c r="I399" s="87"/>
      <c r="J399" s="87"/>
    </row>
    <row r="400" spans="8:10" ht="15.75">
      <c r="H400" s="48"/>
      <c r="I400" s="87"/>
      <c r="J400" s="87"/>
    </row>
    <row r="401" spans="8:10" ht="15.75">
      <c r="H401" s="48"/>
      <c r="I401" s="87"/>
      <c r="J401" s="87"/>
    </row>
    <row r="402" spans="8:10" ht="15.75">
      <c r="H402" s="48"/>
      <c r="I402" s="87"/>
      <c r="J402" s="87"/>
    </row>
    <row r="403" spans="8:10" ht="15.75">
      <c r="H403" s="48"/>
      <c r="I403" s="87"/>
      <c r="J403" s="87"/>
    </row>
    <row r="404" spans="8:10" ht="15.75">
      <c r="H404" s="48"/>
      <c r="I404" s="87"/>
      <c r="J404" s="87"/>
    </row>
    <row r="405" spans="8:10" ht="15.75">
      <c r="H405" s="48"/>
      <c r="I405" s="87"/>
      <c r="J405" s="87"/>
    </row>
    <row r="406" spans="8:10" ht="15.75">
      <c r="H406" s="48"/>
      <c r="I406" s="87"/>
      <c r="J406" s="87"/>
    </row>
    <row r="407" spans="8:10" ht="15.75">
      <c r="H407" s="48"/>
      <c r="I407" s="87"/>
      <c r="J407" s="87"/>
    </row>
    <row r="408" spans="8:10" ht="15.75">
      <c r="H408" s="48"/>
      <c r="I408" s="87"/>
      <c r="J408" s="87"/>
    </row>
    <row r="409" spans="8:10" ht="15.75">
      <c r="H409" s="48"/>
      <c r="I409" s="87"/>
      <c r="J409" s="87"/>
    </row>
    <row r="410" spans="8:10" ht="15.75">
      <c r="H410" s="48"/>
      <c r="I410" s="87"/>
      <c r="J410" s="87"/>
    </row>
    <row r="411" spans="8:10" ht="15.75">
      <c r="H411" s="48"/>
      <c r="I411" s="87"/>
      <c r="J411" s="87"/>
    </row>
    <row r="412" spans="8:10" ht="15.75">
      <c r="H412" s="48"/>
      <c r="I412" s="87"/>
      <c r="J412" s="87"/>
    </row>
    <row r="413" spans="8:10" ht="15.75">
      <c r="H413" s="48"/>
      <c r="I413" s="87"/>
      <c r="J413" s="87"/>
    </row>
    <row r="414" spans="8:10" ht="15.75">
      <c r="H414" s="48"/>
      <c r="I414" s="87"/>
      <c r="J414" s="87"/>
    </row>
    <row r="415" spans="8:10" ht="15.75">
      <c r="H415" s="48"/>
      <c r="I415" s="87"/>
      <c r="J415" s="87"/>
    </row>
    <row r="416" spans="8:10" ht="15.75">
      <c r="H416" s="48"/>
      <c r="I416" s="87"/>
      <c r="J416" s="87"/>
    </row>
    <row r="417" spans="8:10" ht="15.75">
      <c r="H417" s="48"/>
      <c r="I417" s="87"/>
      <c r="J417" s="87"/>
    </row>
    <row r="418" spans="8:10" ht="15.75">
      <c r="H418" s="48"/>
      <c r="I418" s="87"/>
      <c r="J418" s="87"/>
    </row>
    <row r="419" spans="8:10" ht="15.75">
      <c r="H419" s="48"/>
      <c r="I419" s="87"/>
      <c r="J419" s="87"/>
    </row>
    <row r="420" spans="8:10" ht="15.75">
      <c r="H420" s="48"/>
      <c r="I420" s="87"/>
      <c r="J420" s="87"/>
    </row>
    <row r="421" spans="8:10" ht="15.75">
      <c r="H421" s="48"/>
      <c r="I421" s="87"/>
      <c r="J421" s="87"/>
    </row>
    <row r="422" spans="8:10" ht="15.75">
      <c r="H422" s="48"/>
      <c r="I422" s="87"/>
      <c r="J422" s="87"/>
    </row>
    <row r="423" spans="8:10" ht="15.75">
      <c r="H423" s="48"/>
      <c r="I423" s="87"/>
      <c r="J423" s="87"/>
    </row>
    <row r="424" spans="8:10" ht="15.75">
      <c r="H424" s="48"/>
      <c r="I424" s="87"/>
      <c r="J424" s="87"/>
    </row>
    <row r="425" spans="8:10" ht="15.75">
      <c r="H425" s="48"/>
      <c r="I425" s="87"/>
      <c r="J425" s="87"/>
    </row>
    <row r="426" spans="8:10" ht="15.75">
      <c r="H426" s="48"/>
      <c r="I426" s="87"/>
      <c r="J426" s="87"/>
    </row>
    <row r="427" spans="8:10" ht="15.75">
      <c r="H427" s="48"/>
      <c r="I427" s="87"/>
      <c r="J427" s="87"/>
    </row>
    <row r="428" spans="8:10" ht="15.75">
      <c r="H428" s="48"/>
      <c r="I428" s="87"/>
      <c r="J428" s="87"/>
    </row>
    <row r="429" spans="8:10" ht="15.75">
      <c r="H429" s="48"/>
      <c r="I429" s="87"/>
      <c r="J429" s="87"/>
    </row>
    <row r="430" spans="8:10" ht="15.75">
      <c r="H430" s="48"/>
      <c r="I430" s="87"/>
      <c r="J430" s="87"/>
    </row>
    <row r="431" spans="8:10" ht="15.75">
      <c r="H431" s="48"/>
      <c r="I431" s="87"/>
      <c r="J431" s="87"/>
    </row>
    <row r="432" spans="8:10" ht="15.75">
      <c r="H432" s="48"/>
      <c r="I432" s="87"/>
      <c r="J432" s="87"/>
    </row>
    <row r="433" spans="8:10" ht="15.75">
      <c r="H433" s="48"/>
      <c r="I433" s="87"/>
      <c r="J433" s="87"/>
    </row>
    <row r="434" spans="8:10" ht="15.75">
      <c r="H434" s="48"/>
      <c r="I434" s="87"/>
      <c r="J434" s="87"/>
    </row>
    <row r="435" spans="8:10" ht="15.75">
      <c r="H435" s="48"/>
      <c r="I435" s="87"/>
      <c r="J435" s="87"/>
    </row>
    <row r="436" spans="8:10" ht="15.75">
      <c r="H436" s="48"/>
      <c r="I436" s="87"/>
      <c r="J436" s="87"/>
    </row>
    <row r="437" spans="8:10" ht="15.75">
      <c r="H437" s="48"/>
      <c r="I437" s="87"/>
      <c r="J437" s="87"/>
    </row>
    <row r="438" spans="8:10" ht="15.75">
      <c r="H438" s="48"/>
      <c r="I438" s="87"/>
      <c r="J438" s="87"/>
    </row>
    <row r="439" spans="8:10" ht="15.75">
      <c r="H439" s="48"/>
      <c r="I439" s="87"/>
      <c r="J439" s="87"/>
    </row>
    <row r="440" spans="8:10" ht="15.75">
      <c r="H440" s="48"/>
      <c r="I440" s="87"/>
      <c r="J440" s="87"/>
    </row>
    <row r="441" spans="8:10" ht="15.75">
      <c r="H441" s="48"/>
      <c r="I441" s="87"/>
      <c r="J441" s="87"/>
    </row>
    <row r="442" spans="8:10" ht="15.75">
      <c r="H442" s="48"/>
      <c r="I442" s="87"/>
      <c r="J442" s="87"/>
    </row>
    <row r="443" spans="8:10" ht="15.75">
      <c r="H443" s="48"/>
      <c r="I443" s="87"/>
      <c r="J443" s="87"/>
    </row>
    <row r="444" spans="8:10" ht="15.75">
      <c r="H444" s="48"/>
      <c r="I444" s="87"/>
      <c r="J444" s="87"/>
    </row>
    <row r="445" spans="8:10" ht="15.75">
      <c r="H445" s="48"/>
      <c r="I445" s="87"/>
      <c r="J445" s="87"/>
    </row>
    <row r="446" spans="8:10" ht="15.75">
      <c r="H446" s="48"/>
      <c r="I446" s="87"/>
      <c r="J446" s="87"/>
    </row>
    <row r="447" spans="8:10" ht="15.75">
      <c r="H447" s="48"/>
      <c r="I447" s="87"/>
      <c r="J447" s="87"/>
    </row>
    <row r="448" spans="8:10" ht="15.75">
      <c r="H448" s="48"/>
      <c r="I448" s="87"/>
      <c r="J448" s="87"/>
    </row>
    <row r="449" spans="8:10" ht="15.75">
      <c r="H449" s="48"/>
      <c r="I449" s="87"/>
      <c r="J449" s="87"/>
    </row>
    <row r="450" spans="8:10" ht="15.75">
      <c r="H450" s="48"/>
      <c r="I450" s="87"/>
      <c r="J450" s="87"/>
    </row>
    <row r="451" spans="8:10" ht="15.75">
      <c r="H451" s="48"/>
      <c r="I451" s="87"/>
      <c r="J451" s="87"/>
    </row>
    <row r="452" spans="8:10" ht="15.75">
      <c r="H452" s="48"/>
      <c r="I452" s="87"/>
      <c r="J452" s="87"/>
    </row>
    <row r="453" spans="8:10" ht="15.75">
      <c r="H453" s="48"/>
      <c r="I453" s="87"/>
      <c r="J453" s="87"/>
    </row>
    <row r="454" spans="8:10" ht="15.75">
      <c r="H454" s="48"/>
      <c r="I454" s="87"/>
      <c r="J454" s="87"/>
    </row>
    <row r="455" spans="8:10" ht="15.75">
      <c r="H455" s="48"/>
      <c r="I455" s="87"/>
      <c r="J455" s="87"/>
    </row>
    <row r="456" spans="8:10" ht="15.75">
      <c r="H456" s="48"/>
      <c r="I456" s="87"/>
      <c r="J456" s="87"/>
    </row>
    <row r="457" spans="8:10" ht="15.75">
      <c r="H457" s="48"/>
      <c r="I457" s="87"/>
      <c r="J457" s="87"/>
    </row>
    <row r="458" spans="8:10" ht="15.75">
      <c r="H458" s="48"/>
      <c r="I458" s="87"/>
      <c r="J458" s="87"/>
    </row>
    <row r="459" spans="8:10" ht="15.75">
      <c r="H459" s="48"/>
      <c r="I459" s="87"/>
      <c r="J459" s="87"/>
    </row>
    <row r="460" spans="8:10" ht="15.75">
      <c r="H460" s="48"/>
      <c r="I460" s="87"/>
      <c r="J460" s="87"/>
    </row>
    <row r="461" spans="8:10" ht="15.75">
      <c r="H461" s="48"/>
      <c r="I461" s="87"/>
      <c r="J461" s="87"/>
    </row>
    <row r="462" spans="8:10" ht="15.75">
      <c r="H462" s="48"/>
      <c r="I462" s="87"/>
      <c r="J462" s="87"/>
    </row>
    <row r="463" spans="8:10" ht="15.75">
      <c r="H463" s="48"/>
      <c r="I463" s="87"/>
      <c r="J463" s="87"/>
    </row>
    <row r="464" spans="8:10" ht="15.75">
      <c r="H464" s="48"/>
      <c r="I464" s="87"/>
      <c r="J464" s="87"/>
    </row>
    <row r="465" spans="8:10" ht="15.75">
      <c r="H465" s="48"/>
      <c r="I465" s="87"/>
      <c r="J465" s="87"/>
    </row>
    <row r="466" spans="8:10" ht="15.75">
      <c r="H466" s="48"/>
      <c r="I466" s="87"/>
      <c r="J466" s="87"/>
    </row>
    <row r="467" spans="8:10" ht="15.75">
      <c r="H467" s="48"/>
      <c r="I467" s="87"/>
      <c r="J467" s="87"/>
    </row>
    <row r="468" spans="8:10" ht="15.75">
      <c r="H468" s="48"/>
      <c r="I468" s="87"/>
      <c r="J468" s="87"/>
    </row>
    <row r="469" spans="8:10" ht="15.75">
      <c r="H469" s="48"/>
      <c r="I469" s="87"/>
      <c r="J469" s="87"/>
    </row>
    <row r="470" spans="8:10" ht="15.75">
      <c r="H470" s="48"/>
      <c r="I470" s="87"/>
      <c r="J470" s="87"/>
    </row>
    <row r="471" spans="8:10" ht="15.75">
      <c r="H471" s="48"/>
      <c r="I471" s="87"/>
      <c r="J471" s="87"/>
    </row>
    <row r="472" spans="8:10" ht="15.75">
      <c r="H472" s="48"/>
      <c r="I472" s="87"/>
      <c r="J472" s="87"/>
    </row>
    <row r="473" spans="8:10" ht="15.75">
      <c r="H473" s="48"/>
      <c r="I473" s="87"/>
      <c r="J473" s="87"/>
    </row>
    <row r="474" spans="8:10" ht="15.75">
      <c r="H474" s="48"/>
      <c r="I474" s="87"/>
      <c r="J474" s="87"/>
    </row>
    <row r="475" spans="8:10" ht="15.75">
      <c r="H475" s="48"/>
      <c r="I475" s="87"/>
      <c r="J475" s="87"/>
    </row>
    <row r="476" spans="8:10" ht="15.75">
      <c r="H476" s="48"/>
      <c r="I476" s="87"/>
      <c r="J476" s="87"/>
    </row>
    <row r="477" spans="8:10" ht="15.75">
      <c r="H477" s="48"/>
      <c r="I477" s="87"/>
      <c r="J477" s="87"/>
    </row>
    <row r="478" spans="8:10" ht="15.75">
      <c r="H478" s="48"/>
      <c r="I478" s="87"/>
      <c r="J478" s="87"/>
    </row>
    <row r="479" spans="8:10" ht="15.75">
      <c r="H479" s="48"/>
      <c r="I479" s="87"/>
      <c r="J479" s="87"/>
    </row>
    <row r="480" spans="8:10" ht="15.75">
      <c r="H480" s="48"/>
      <c r="I480" s="87"/>
      <c r="J480" s="87"/>
    </row>
    <row r="481" spans="8:10" ht="15.75">
      <c r="H481" s="48"/>
      <c r="I481" s="87"/>
      <c r="J481" s="87"/>
    </row>
    <row r="482" spans="8:10" ht="15.75">
      <c r="H482" s="48"/>
      <c r="I482" s="87"/>
      <c r="J482" s="87"/>
    </row>
    <row r="483" spans="8:10" ht="15.75">
      <c r="H483" s="48"/>
      <c r="I483" s="87"/>
      <c r="J483" s="87"/>
    </row>
    <row r="484" spans="8:10" ht="15.75">
      <c r="H484" s="48"/>
      <c r="I484" s="87"/>
      <c r="J484" s="87"/>
    </row>
    <row r="485" spans="8:10" ht="15.75">
      <c r="H485" s="48"/>
      <c r="I485" s="87"/>
      <c r="J485" s="87"/>
    </row>
    <row r="486" spans="8:10" ht="15.75">
      <c r="H486" s="48"/>
      <c r="I486" s="87"/>
      <c r="J486" s="87"/>
    </row>
    <row r="487" spans="8:10" ht="15.75">
      <c r="H487" s="48"/>
      <c r="I487" s="87"/>
      <c r="J487" s="87"/>
    </row>
    <row r="488" spans="8:10" ht="15.75">
      <c r="H488" s="48"/>
      <c r="I488" s="87"/>
      <c r="J488" s="87"/>
    </row>
    <row r="489" spans="8:10" ht="15.75">
      <c r="H489" s="48"/>
      <c r="I489" s="87"/>
      <c r="J489" s="87"/>
    </row>
    <row r="490" spans="8:10" ht="15.75">
      <c r="H490" s="48"/>
      <c r="I490" s="87"/>
      <c r="J490" s="87"/>
    </row>
    <row r="491" spans="8:10" ht="15.75">
      <c r="H491" s="48"/>
      <c r="I491" s="87"/>
      <c r="J491" s="87"/>
    </row>
    <row r="492" spans="8:10" ht="15.75">
      <c r="H492" s="48"/>
      <c r="I492" s="87"/>
      <c r="J492" s="87"/>
    </row>
    <row r="493" spans="8:10" ht="15.75">
      <c r="H493" s="48"/>
      <c r="I493" s="87"/>
      <c r="J493" s="87"/>
    </row>
    <row r="494" spans="8:10" ht="15.75">
      <c r="H494" s="48"/>
      <c r="I494" s="87"/>
      <c r="J494" s="87"/>
    </row>
    <row r="495" spans="8:10" ht="15.75">
      <c r="H495" s="48"/>
      <c r="I495" s="87"/>
      <c r="J495" s="87"/>
    </row>
    <row r="496" spans="8:10" ht="15.75">
      <c r="H496" s="48"/>
      <c r="I496" s="87"/>
      <c r="J496" s="87"/>
    </row>
    <row r="497" spans="8:10" ht="15.75">
      <c r="H497" s="48"/>
      <c r="I497" s="87"/>
      <c r="J497" s="87"/>
    </row>
    <row r="498" spans="8:10" ht="15.75">
      <c r="H498" s="48"/>
      <c r="I498" s="87"/>
      <c r="J498" s="87"/>
    </row>
    <row r="499" spans="8:10" ht="15.75">
      <c r="H499" s="48"/>
      <c r="I499" s="87"/>
      <c r="J499" s="87"/>
    </row>
    <row r="500" spans="8:10" ht="15.75">
      <c r="H500" s="48"/>
      <c r="I500" s="87"/>
      <c r="J500" s="87"/>
    </row>
    <row r="501" spans="8:10" ht="15.75">
      <c r="H501" s="48"/>
      <c r="I501" s="87"/>
      <c r="J501" s="87"/>
    </row>
    <row r="502" spans="8:10" ht="15.75">
      <c r="H502" s="48"/>
      <c r="I502" s="87"/>
      <c r="J502" s="87"/>
    </row>
    <row r="503" spans="8:10" ht="15.75">
      <c r="H503" s="48"/>
      <c r="I503" s="87"/>
      <c r="J503" s="87"/>
    </row>
    <row r="504" spans="8:10" ht="15.75">
      <c r="H504" s="48"/>
      <c r="I504" s="87"/>
      <c r="J504" s="87"/>
    </row>
    <row r="505" spans="8:10" ht="15.75">
      <c r="H505" s="48"/>
      <c r="I505" s="87"/>
      <c r="J505" s="87"/>
    </row>
    <row r="506" spans="8:10" ht="15.75">
      <c r="H506" s="48"/>
      <c r="I506" s="87"/>
      <c r="J506" s="87"/>
    </row>
    <row r="507" spans="8:10" ht="15.75">
      <c r="H507" s="48"/>
      <c r="I507" s="87"/>
      <c r="J507" s="87"/>
    </row>
    <row r="508" spans="8:10" ht="15.75">
      <c r="H508" s="48"/>
      <c r="I508" s="87"/>
      <c r="J508" s="87"/>
    </row>
    <row r="509" spans="8:10" ht="15.75">
      <c r="H509" s="48"/>
      <c r="I509" s="87"/>
      <c r="J509" s="87"/>
    </row>
    <row r="510" spans="8:10" ht="15.75">
      <c r="H510" s="48"/>
      <c r="I510" s="87"/>
      <c r="J510" s="87"/>
    </row>
    <row r="511" spans="8:10" ht="15.75">
      <c r="H511" s="48"/>
      <c r="I511" s="87"/>
      <c r="J511" s="87"/>
    </row>
    <row r="512" spans="8:10" ht="15.75">
      <c r="H512" s="48"/>
      <c r="I512" s="87"/>
      <c r="J512" s="87"/>
    </row>
    <row r="513" spans="8:10" ht="15.75">
      <c r="H513" s="48"/>
      <c r="I513" s="87"/>
      <c r="J513" s="87"/>
    </row>
    <row r="514" spans="8:10" ht="15.75">
      <c r="H514" s="48"/>
      <c r="I514" s="87"/>
      <c r="J514" s="87"/>
    </row>
    <row r="515" spans="8:10" ht="15.75">
      <c r="H515" s="48"/>
      <c r="I515" s="87"/>
      <c r="J515" s="87"/>
    </row>
    <row r="516" spans="8:10" ht="15.75">
      <c r="H516" s="48"/>
      <c r="I516" s="87"/>
      <c r="J516" s="87"/>
    </row>
    <row r="517" spans="8:10" ht="15.75">
      <c r="H517" s="48"/>
      <c r="I517" s="87"/>
      <c r="J517" s="87"/>
    </row>
    <row r="518" spans="8:10" ht="15.75">
      <c r="H518" s="48"/>
      <c r="I518" s="87"/>
      <c r="J518" s="87"/>
    </row>
    <row r="519" spans="8:10" ht="15.75">
      <c r="H519" s="48"/>
      <c r="I519" s="87"/>
      <c r="J519" s="87"/>
    </row>
    <row r="520" spans="8:10" ht="15.75">
      <c r="H520" s="48"/>
      <c r="I520" s="87"/>
      <c r="J520" s="87"/>
    </row>
    <row r="521" spans="8:10" ht="15.75">
      <c r="H521" s="48"/>
      <c r="I521" s="87"/>
      <c r="J521" s="87"/>
    </row>
    <row r="522" spans="8:10" ht="15.75">
      <c r="H522" s="48"/>
      <c r="I522" s="87"/>
      <c r="J522" s="87"/>
    </row>
    <row r="523" spans="8:10" ht="15.75">
      <c r="H523" s="48"/>
      <c r="I523" s="87"/>
      <c r="J523" s="87"/>
    </row>
    <row r="524" spans="8:10" ht="15.75">
      <c r="H524" s="48"/>
      <c r="I524" s="87"/>
      <c r="J524" s="87"/>
    </row>
    <row r="525" spans="8:10" ht="15.75">
      <c r="H525" s="48"/>
      <c r="I525" s="87"/>
      <c r="J525" s="87"/>
    </row>
    <row r="526" spans="8:10" ht="15.75">
      <c r="H526" s="48"/>
      <c r="I526" s="87"/>
      <c r="J526" s="87"/>
    </row>
    <row r="527" spans="8:10" ht="15.75">
      <c r="H527" s="48"/>
      <c r="I527" s="87"/>
      <c r="J527" s="87"/>
    </row>
    <row r="528" spans="8:10" ht="15.75">
      <c r="H528" s="48"/>
      <c r="I528" s="87"/>
      <c r="J528" s="87"/>
    </row>
    <row r="529" spans="8:10" ht="15.75">
      <c r="H529" s="48"/>
      <c r="I529" s="87"/>
      <c r="J529" s="87"/>
    </row>
    <row r="530" spans="8:10" ht="15.75">
      <c r="H530" s="48"/>
      <c r="I530" s="87"/>
      <c r="J530" s="87"/>
    </row>
    <row r="531" spans="8:10" ht="15.75">
      <c r="H531" s="48"/>
      <c r="I531" s="87"/>
      <c r="J531" s="87"/>
    </row>
    <row r="532" spans="8:10" ht="15.75">
      <c r="H532" s="48"/>
      <c r="I532" s="87"/>
      <c r="J532" s="87"/>
    </row>
    <row r="533" spans="8:10" ht="15.75">
      <c r="H533" s="48"/>
      <c r="I533" s="87"/>
      <c r="J533" s="87"/>
    </row>
    <row r="534" spans="8:10" ht="15.75">
      <c r="H534" s="48"/>
      <c r="I534" s="87"/>
      <c r="J534" s="87"/>
    </row>
    <row r="535" spans="8:10" ht="15.75">
      <c r="H535" s="48"/>
      <c r="I535" s="87"/>
      <c r="J535" s="87"/>
    </row>
    <row r="536" spans="8:10" ht="15.75">
      <c r="H536" s="48"/>
      <c r="I536" s="87"/>
      <c r="J536" s="87"/>
    </row>
    <row r="537" spans="8:10" ht="15.75">
      <c r="H537" s="48"/>
      <c r="I537" s="87"/>
      <c r="J537" s="87"/>
    </row>
    <row r="538" spans="8:10" ht="15.75">
      <c r="H538" s="48"/>
      <c r="I538" s="87"/>
      <c r="J538" s="87"/>
    </row>
    <row r="539" spans="8:10" ht="15.75">
      <c r="H539" s="48"/>
      <c r="I539" s="87"/>
      <c r="J539" s="87"/>
    </row>
    <row r="540" spans="8:10" ht="15.75">
      <c r="H540" s="48"/>
      <c r="I540" s="87"/>
      <c r="J540" s="87"/>
    </row>
    <row r="541" spans="8:10" ht="15.75">
      <c r="H541" s="48"/>
      <c r="I541" s="87"/>
      <c r="J541" s="87"/>
    </row>
    <row r="542" spans="8:10" ht="15.75">
      <c r="H542" s="48"/>
      <c r="I542" s="87"/>
      <c r="J542" s="87"/>
    </row>
    <row r="543" spans="8:10" ht="15.75">
      <c r="H543" s="48"/>
      <c r="I543" s="87"/>
      <c r="J543" s="87"/>
    </row>
    <row r="544" spans="8:10" ht="15.75">
      <c r="H544" s="48"/>
      <c r="I544" s="87"/>
      <c r="J544" s="87"/>
    </row>
    <row r="545" spans="8:10" ht="15.75">
      <c r="H545" s="48"/>
      <c r="I545" s="87"/>
      <c r="J545" s="87"/>
    </row>
    <row r="546" spans="8:10" ht="15.75">
      <c r="H546" s="48"/>
      <c r="I546" s="87"/>
      <c r="J546" s="87"/>
    </row>
    <row r="547" spans="8:10" ht="15.75">
      <c r="H547" s="48"/>
      <c r="I547" s="87"/>
      <c r="J547" s="87"/>
    </row>
    <row r="548" spans="8:10" ht="15.75">
      <c r="H548" s="48"/>
      <c r="I548" s="87"/>
      <c r="J548" s="87"/>
    </row>
    <row r="549" spans="8:10" ht="15.75">
      <c r="H549" s="48"/>
      <c r="I549" s="87"/>
      <c r="J549" s="87"/>
    </row>
    <row r="550" spans="8:10" ht="15.75">
      <c r="H550" s="48"/>
      <c r="I550" s="87"/>
      <c r="J550" s="87"/>
    </row>
    <row r="551" spans="8:10" ht="15.75">
      <c r="H551" s="48"/>
      <c r="I551" s="87"/>
      <c r="J551" s="87"/>
    </row>
    <row r="552" spans="8:10" ht="15.75">
      <c r="H552" s="48"/>
      <c r="I552" s="87"/>
      <c r="J552" s="87"/>
    </row>
    <row r="553" spans="8:10" ht="15.75">
      <c r="H553" s="48"/>
      <c r="I553" s="87"/>
      <c r="J553" s="87"/>
    </row>
    <row r="554" spans="8:10" ht="15.75">
      <c r="H554" s="48"/>
      <c r="I554" s="87"/>
      <c r="J554" s="87"/>
    </row>
    <row r="555" spans="8:10" ht="15.75">
      <c r="H555" s="48"/>
      <c r="I555" s="87"/>
      <c r="J555" s="87"/>
    </row>
    <row r="556" spans="8:10" ht="15.75">
      <c r="H556" s="48"/>
      <c r="I556" s="87"/>
      <c r="J556" s="87"/>
    </row>
    <row r="557" spans="8:10" ht="15.75">
      <c r="H557" s="48"/>
      <c r="I557" s="87"/>
      <c r="J557" s="87"/>
    </row>
    <row r="558" spans="8:10" ht="15.75">
      <c r="H558" s="48"/>
      <c r="I558" s="87"/>
      <c r="J558" s="87"/>
    </row>
    <row r="559" spans="8:10" ht="15.75">
      <c r="H559" s="48"/>
      <c r="I559" s="87"/>
      <c r="J559" s="87"/>
    </row>
    <row r="560" spans="8:10" ht="15.75">
      <c r="H560" s="48"/>
      <c r="I560" s="87"/>
      <c r="J560" s="87"/>
    </row>
    <row r="561" spans="8:10" ht="15.75">
      <c r="H561" s="48"/>
      <c r="I561" s="87"/>
      <c r="J561" s="87"/>
    </row>
    <row r="562" spans="8:10" ht="15.75">
      <c r="H562" s="48"/>
      <c r="I562" s="87"/>
      <c r="J562" s="87"/>
    </row>
    <row r="563" spans="8:10" ht="15.75">
      <c r="H563" s="48"/>
      <c r="I563" s="87"/>
      <c r="J563" s="87"/>
    </row>
    <row r="564" spans="8:10" ht="15.75">
      <c r="H564" s="48"/>
      <c r="I564" s="87"/>
      <c r="J564" s="87"/>
    </row>
    <row r="565" spans="8:10" ht="15.75">
      <c r="H565" s="48"/>
      <c r="I565" s="87"/>
      <c r="J565" s="87"/>
    </row>
    <row r="566" spans="8:10" ht="15.75">
      <c r="H566" s="48"/>
      <c r="I566" s="87"/>
      <c r="J566" s="87"/>
    </row>
    <row r="567" spans="8:10" ht="15.75">
      <c r="H567" s="48"/>
      <c r="I567" s="87"/>
      <c r="J567" s="87"/>
    </row>
    <row r="568" spans="8:10" ht="15.75">
      <c r="H568" s="48"/>
      <c r="I568" s="87"/>
      <c r="J568" s="87"/>
    </row>
    <row r="569" spans="8:10" ht="15.75">
      <c r="H569" s="48"/>
      <c r="I569" s="87"/>
      <c r="J569" s="87"/>
    </row>
    <row r="570" spans="8:10" ht="15.75">
      <c r="H570" s="48"/>
      <c r="I570" s="87"/>
      <c r="J570" s="87"/>
    </row>
    <row r="571" spans="8:10" ht="15.75">
      <c r="H571" s="48"/>
      <c r="I571" s="87"/>
      <c r="J571" s="87"/>
    </row>
    <row r="572" spans="8:10" ht="15.75">
      <c r="H572" s="48"/>
      <c r="I572" s="87"/>
      <c r="J572" s="87"/>
    </row>
    <row r="573" spans="8:10" ht="15.75">
      <c r="H573" s="48"/>
      <c r="I573" s="87"/>
      <c r="J573" s="87"/>
    </row>
    <row r="574" spans="8:10" ht="15.75">
      <c r="H574" s="48"/>
      <c r="I574" s="87"/>
      <c r="J574" s="87"/>
    </row>
    <row r="575" spans="8:10" ht="15.75">
      <c r="H575" s="48"/>
      <c r="I575" s="87"/>
      <c r="J575" s="87"/>
    </row>
    <row r="576" spans="8:10" ht="15.75">
      <c r="H576" s="48"/>
      <c r="I576" s="87"/>
      <c r="J576" s="87"/>
    </row>
    <row r="577" spans="8:10" ht="15.75">
      <c r="H577" s="48"/>
      <c r="I577" s="87"/>
      <c r="J577" s="87"/>
    </row>
    <row r="578" spans="8:10" ht="15.75">
      <c r="H578" s="48"/>
      <c r="I578" s="87"/>
      <c r="J578" s="87"/>
    </row>
    <row r="579" spans="8:10" ht="15.75">
      <c r="H579" s="48"/>
      <c r="I579" s="87"/>
      <c r="J579" s="87"/>
    </row>
    <row r="580" spans="8:10" ht="15.75">
      <c r="H580" s="48"/>
      <c r="I580" s="87"/>
      <c r="J580" s="87"/>
    </row>
    <row r="581" spans="8:10" ht="15.75">
      <c r="H581" s="48"/>
      <c r="I581" s="87"/>
      <c r="J581" s="87"/>
    </row>
    <row r="582" spans="8:10" ht="15.75">
      <c r="H582" s="48"/>
      <c r="I582" s="87"/>
      <c r="J582" s="87"/>
    </row>
    <row r="583" spans="8:10" ht="15.75">
      <c r="H583" s="48"/>
      <c r="I583" s="87"/>
      <c r="J583" s="87"/>
    </row>
    <row r="584" spans="8:10" ht="15.75">
      <c r="H584" s="48"/>
      <c r="I584" s="87"/>
      <c r="J584" s="87"/>
    </row>
    <row r="585" spans="8:10" ht="15.75">
      <c r="H585" s="48"/>
      <c r="I585" s="87"/>
      <c r="J585" s="87"/>
    </row>
    <row r="586" spans="8:10" ht="15.75">
      <c r="H586" s="48"/>
      <c r="I586" s="87"/>
      <c r="J586" s="87"/>
    </row>
    <row r="587" spans="8:10" ht="15.75">
      <c r="H587" s="48"/>
      <c r="I587" s="87"/>
      <c r="J587" s="87"/>
    </row>
    <row r="588" spans="8:10" ht="15.75">
      <c r="H588" s="48"/>
      <c r="I588" s="87"/>
      <c r="J588" s="87"/>
    </row>
    <row r="589" spans="8:10" ht="15.75">
      <c r="H589" s="48"/>
      <c r="I589" s="87"/>
      <c r="J589" s="87"/>
    </row>
    <row r="590" spans="8:10" ht="15.75">
      <c r="H590" s="48"/>
      <c r="I590" s="87"/>
      <c r="J590" s="87"/>
    </row>
    <row r="591" spans="8:10" ht="15.75">
      <c r="H591" s="48"/>
      <c r="I591" s="87"/>
      <c r="J591" s="87"/>
    </row>
    <row r="592" spans="8:10" ht="15.75">
      <c r="H592" s="48"/>
      <c r="I592" s="87"/>
      <c r="J592" s="87"/>
    </row>
    <row r="593" spans="8:10" ht="15.75">
      <c r="H593" s="48"/>
      <c r="I593" s="87"/>
      <c r="J593" s="87"/>
    </row>
    <row r="594" spans="8:10" ht="15.75">
      <c r="H594" s="48"/>
      <c r="I594" s="87"/>
      <c r="J594" s="87"/>
    </row>
    <row r="595" spans="8:10" ht="15.75">
      <c r="H595" s="48"/>
      <c r="I595" s="87"/>
      <c r="J595" s="87"/>
    </row>
    <row r="596" spans="8:10" ht="15.75">
      <c r="H596" s="48"/>
      <c r="I596" s="87"/>
      <c r="J596" s="87"/>
    </row>
    <row r="597" spans="8:10" ht="15.75">
      <c r="H597" s="48"/>
      <c r="I597" s="87"/>
      <c r="J597" s="87"/>
    </row>
    <row r="598" spans="8:10" ht="15.75">
      <c r="H598" s="48"/>
      <c r="I598" s="87"/>
      <c r="J598" s="87"/>
    </row>
    <row r="599" spans="8:10" ht="15.75">
      <c r="H599" s="48"/>
      <c r="I599" s="87"/>
      <c r="J599" s="87"/>
    </row>
    <row r="600" spans="8:10" ht="15.75">
      <c r="H600" s="48"/>
      <c r="I600" s="87"/>
      <c r="J600" s="87"/>
    </row>
    <row r="601" spans="8:10" ht="15.75">
      <c r="H601" s="48"/>
      <c r="I601" s="87"/>
      <c r="J601" s="87"/>
    </row>
    <row r="602" spans="8:10" ht="15.75">
      <c r="H602" s="48"/>
      <c r="I602" s="87"/>
      <c r="J602" s="87"/>
    </row>
    <row r="603" spans="8:10" ht="15.75">
      <c r="H603" s="48"/>
      <c r="I603" s="87"/>
      <c r="J603" s="87"/>
    </row>
    <row r="604" spans="8:10" ht="15.75">
      <c r="H604" s="48"/>
      <c r="I604" s="87"/>
      <c r="J604" s="87"/>
    </row>
    <row r="605" spans="8:10" ht="15.75">
      <c r="H605" s="48"/>
      <c r="I605" s="87"/>
      <c r="J605" s="87"/>
    </row>
    <row r="606" spans="8:10" ht="15.75">
      <c r="H606" s="48"/>
      <c r="I606" s="87"/>
      <c r="J606" s="87"/>
    </row>
    <row r="607" spans="8:10" ht="15.75">
      <c r="H607" s="48"/>
      <c r="I607" s="87"/>
      <c r="J607" s="87"/>
    </row>
    <row r="608" spans="8:10" ht="15.75">
      <c r="H608" s="48"/>
      <c r="I608" s="87"/>
      <c r="J608" s="87"/>
    </row>
    <row r="609" spans="8:10" ht="15.75">
      <c r="H609" s="48"/>
      <c r="I609" s="87"/>
      <c r="J609" s="87"/>
    </row>
    <row r="610" spans="8:10" ht="15.75">
      <c r="H610" s="48"/>
      <c r="I610" s="87"/>
      <c r="J610" s="87"/>
    </row>
    <row r="611" spans="8:10" ht="15.75">
      <c r="H611" s="48"/>
      <c r="I611" s="87"/>
      <c r="J611" s="87"/>
    </row>
    <row r="612" spans="8:10" ht="15.75">
      <c r="H612" s="48"/>
      <c r="I612" s="87"/>
      <c r="J612" s="87"/>
    </row>
    <row r="613" spans="8:10" ht="15.75">
      <c r="H613" s="48"/>
      <c r="I613" s="87"/>
      <c r="J613" s="87"/>
    </row>
    <row r="614" spans="8:10" ht="15.75">
      <c r="H614" s="48"/>
      <c r="I614" s="87"/>
      <c r="J614" s="87"/>
    </row>
    <row r="615" spans="8:10" ht="15.75">
      <c r="H615" s="48"/>
      <c r="I615" s="87"/>
      <c r="J615" s="87"/>
    </row>
    <row r="616" spans="8:10" ht="15.75">
      <c r="H616" s="48"/>
      <c r="I616" s="87"/>
      <c r="J616" s="87"/>
    </row>
    <row r="617" spans="8:10" ht="15.75">
      <c r="H617" s="48"/>
      <c r="I617" s="87"/>
      <c r="J617" s="87"/>
    </row>
    <row r="618" spans="8:10" ht="15.75">
      <c r="H618" s="48"/>
      <c r="I618" s="87"/>
      <c r="J618" s="87"/>
    </row>
    <row r="619" spans="8:10" ht="15.75">
      <c r="H619" s="48"/>
      <c r="I619" s="87"/>
      <c r="J619" s="87"/>
    </row>
    <row r="620" spans="8:10" ht="15.75">
      <c r="H620" s="48"/>
      <c r="I620" s="87"/>
      <c r="J620" s="87"/>
    </row>
    <row r="621" spans="8:10" ht="15.75">
      <c r="H621" s="48"/>
      <c r="I621" s="87"/>
      <c r="J621" s="87"/>
    </row>
    <row r="622" spans="8:10" ht="15.75">
      <c r="H622" s="48"/>
      <c r="I622" s="87"/>
      <c r="J622" s="87"/>
    </row>
    <row r="623" spans="8:10" ht="15.75">
      <c r="H623" s="48"/>
      <c r="I623" s="87"/>
      <c r="J623" s="87"/>
    </row>
    <row r="624" spans="8:10" ht="15.75">
      <c r="H624" s="48"/>
      <c r="I624" s="87"/>
      <c r="J624" s="87"/>
    </row>
    <row r="625" spans="8:10" ht="15.75">
      <c r="H625" s="48"/>
      <c r="I625" s="87"/>
      <c r="J625" s="87"/>
    </row>
    <row r="626" spans="8:10" ht="15.75">
      <c r="H626" s="48"/>
      <c r="I626" s="87"/>
      <c r="J626" s="87"/>
    </row>
    <row r="627" spans="8:10" ht="15.75">
      <c r="H627" s="48"/>
      <c r="I627" s="87"/>
      <c r="J627" s="87"/>
    </row>
    <row r="628" spans="8:10" ht="15.75">
      <c r="H628" s="48"/>
      <c r="I628" s="87"/>
      <c r="J628" s="87"/>
    </row>
    <row r="629" spans="8:10" ht="15.75">
      <c r="H629" s="48"/>
      <c r="I629" s="87"/>
      <c r="J629" s="87"/>
    </row>
    <row r="630" spans="8:10" ht="15.75">
      <c r="H630" s="48"/>
      <c r="I630" s="87"/>
      <c r="J630" s="87"/>
    </row>
    <row r="631" spans="8:10" ht="15.75">
      <c r="H631" s="48"/>
      <c r="I631" s="87"/>
      <c r="J631" s="87"/>
    </row>
    <row r="632" spans="8:10" ht="15.75">
      <c r="H632" s="48"/>
      <c r="I632" s="87"/>
      <c r="J632" s="87"/>
    </row>
    <row r="633" spans="8:10" ht="15.75">
      <c r="H633" s="48"/>
      <c r="I633" s="87"/>
      <c r="J633" s="87"/>
    </row>
    <row r="634" spans="8:10" ht="15.75">
      <c r="H634" s="48"/>
      <c r="I634" s="87"/>
      <c r="J634" s="87"/>
    </row>
    <row r="635" spans="8:10" ht="15.75">
      <c r="H635" s="48"/>
      <c r="I635" s="87"/>
      <c r="J635" s="87"/>
    </row>
    <row r="636" spans="8:10" ht="15.75">
      <c r="H636" s="48"/>
      <c r="I636" s="87"/>
      <c r="J636" s="87"/>
    </row>
    <row r="637" spans="8:10" ht="15.75">
      <c r="H637" s="48"/>
      <c r="I637" s="87"/>
      <c r="J637" s="87"/>
    </row>
    <row r="638" spans="8:10" ht="15.75">
      <c r="H638" s="48"/>
      <c r="I638" s="87"/>
      <c r="J638" s="87"/>
    </row>
    <row r="639" spans="8:10" ht="15.75">
      <c r="H639" s="48"/>
      <c r="I639" s="87"/>
      <c r="J639" s="87"/>
    </row>
    <row r="640" spans="8:10" ht="15.75">
      <c r="H640" s="48"/>
      <c r="I640" s="87"/>
      <c r="J640" s="87"/>
    </row>
    <row r="641" spans="8:10" ht="15.75">
      <c r="H641" s="48"/>
      <c r="I641" s="87"/>
      <c r="J641" s="87"/>
    </row>
    <row r="642" spans="8:10" ht="15.75">
      <c r="H642" s="48"/>
      <c r="I642" s="87"/>
      <c r="J642" s="87"/>
    </row>
    <row r="643" spans="8:10" ht="15.75">
      <c r="H643" s="48"/>
      <c r="I643" s="87"/>
      <c r="J643" s="87"/>
    </row>
    <row r="644" spans="8:10" ht="15.75">
      <c r="H644" s="48"/>
      <c r="I644" s="87"/>
      <c r="J644" s="87"/>
    </row>
    <row r="645" spans="8:10" ht="15.75">
      <c r="H645" s="48"/>
      <c r="I645" s="87"/>
      <c r="J645" s="87"/>
    </row>
    <row r="646" spans="8:10" ht="15.75">
      <c r="H646" s="48"/>
      <c r="I646" s="87"/>
      <c r="J646" s="87"/>
    </row>
    <row r="647" spans="8:10" ht="15.75">
      <c r="H647" s="48"/>
      <c r="I647" s="87"/>
      <c r="J647" s="87"/>
    </row>
    <row r="648" spans="8:10" ht="15.75">
      <c r="H648" s="48"/>
      <c r="I648" s="87"/>
      <c r="J648" s="87"/>
    </row>
    <row r="649" spans="8:10" ht="15.75">
      <c r="H649" s="48"/>
      <c r="I649" s="87"/>
      <c r="J649" s="87"/>
    </row>
    <row r="650" spans="8:10" ht="15.75">
      <c r="H650" s="48"/>
      <c r="I650" s="87"/>
      <c r="J650" s="87"/>
    </row>
    <row r="651" spans="8:10" ht="15.75">
      <c r="H651" s="48"/>
      <c r="I651" s="87"/>
      <c r="J651" s="87"/>
    </row>
    <row r="652" spans="8:10" ht="15.75">
      <c r="H652" s="48"/>
      <c r="I652" s="87"/>
      <c r="J652" s="87"/>
    </row>
    <row r="653" spans="8:10" ht="15.75">
      <c r="H653" s="48"/>
      <c r="I653" s="87"/>
      <c r="J653" s="87"/>
    </row>
    <row r="654" spans="8:10" ht="15.75">
      <c r="H654" s="48"/>
      <c r="I654" s="87"/>
      <c r="J654" s="87"/>
    </row>
    <row r="655" spans="8:10" ht="15.75">
      <c r="H655" s="48"/>
      <c r="I655" s="87"/>
      <c r="J655" s="87"/>
    </row>
    <row r="656" spans="8:10" ht="15.75">
      <c r="H656" s="48"/>
      <c r="I656" s="87"/>
      <c r="J656" s="87"/>
    </row>
    <row r="657" spans="8:10" ht="15.75">
      <c r="H657" s="48"/>
      <c r="I657" s="87"/>
      <c r="J657" s="87"/>
    </row>
    <row r="658" spans="8:10" ht="15.75">
      <c r="H658" s="48"/>
      <c r="I658" s="87"/>
      <c r="J658" s="87"/>
    </row>
    <row r="659" spans="8:10" ht="15.75">
      <c r="H659" s="48"/>
      <c r="I659" s="87"/>
      <c r="J659" s="87"/>
    </row>
    <row r="660" spans="8:10" ht="15.75">
      <c r="H660" s="48"/>
      <c r="I660" s="87"/>
      <c r="J660" s="87"/>
    </row>
    <row r="661" spans="8:10" ht="15.75">
      <c r="H661" s="48"/>
      <c r="I661" s="87"/>
      <c r="J661" s="87"/>
    </row>
    <row r="662" spans="8:10" ht="15.75">
      <c r="H662" s="48"/>
      <c r="I662" s="87"/>
      <c r="J662" s="87"/>
    </row>
    <row r="663" spans="8:10" ht="15.75">
      <c r="H663" s="48"/>
      <c r="I663" s="87"/>
      <c r="J663" s="87"/>
    </row>
    <row r="664" spans="8:10" ht="15.75">
      <c r="H664" s="48"/>
      <c r="I664" s="87"/>
      <c r="J664" s="87"/>
    </row>
    <row r="665" spans="8:10" ht="15.75">
      <c r="H665" s="48"/>
      <c r="I665" s="87"/>
      <c r="J665" s="87"/>
    </row>
    <row r="666" spans="8:10" ht="15.75">
      <c r="H666" s="48"/>
      <c r="I666" s="87"/>
      <c r="J666" s="87"/>
    </row>
    <row r="667" spans="8:10" ht="15.75">
      <c r="H667" s="48"/>
      <c r="I667" s="87"/>
      <c r="J667" s="87"/>
    </row>
    <row r="668" spans="8:10" ht="15.75">
      <c r="H668" s="48"/>
      <c r="I668" s="87"/>
      <c r="J668" s="87"/>
    </row>
    <row r="669" spans="8:10" ht="15.75">
      <c r="H669" s="48"/>
      <c r="I669" s="87"/>
      <c r="J669" s="87"/>
    </row>
    <row r="670" spans="8:10" ht="15.75">
      <c r="H670" s="48"/>
      <c r="I670" s="87"/>
      <c r="J670" s="87"/>
    </row>
    <row r="671" spans="8:10" ht="15.75">
      <c r="H671" s="48"/>
      <c r="I671" s="87"/>
      <c r="J671" s="87"/>
    </row>
    <row r="672" spans="8:10" ht="15.75">
      <c r="H672" s="48"/>
      <c r="I672" s="87"/>
      <c r="J672" s="87"/>
    </row>
    <row r="673" spans="8:10" ht="15.75">
      <c r="H673" s="48"/>
      <c r="I673" s="87"/>
      <c r="J673" s="87"/>
    </row>
    <row r="674" spans="8:10" ht="15.75">
      <c r="H674" s="48"/>
      <c r="I674" s="87"/>
      <c r="J674" s="87"/>
    </row>
    <row r="675" spans="8:10" ht="15.75">
      <c r="H675" s="48"/>
      <c r="I675" s="87"/>
      <c r="J675" s="87"/>
    </row>
    <row r="676" spans="8:10" ht="15.75">
      <c r="H676" s="48"/>
      <c r="I676" s="87"/>
      <c r="J676" s="87"/>
    </row>
    <row r="677" spans="8:10" ht="15.75">
      <c r="H677" s="48"/>
      <c r="I677" s="87"/>
      <c r="J677" s="87"/>
    </row>
    <row r="678" spans="8:10" ht="15.75">
      <c r="H678" s="48"/>
      <c r="I678" s="87"/>
      <c r="J678" s="87"/>
    </row>
    <row r="679" spans="8:10" ht="15.75">
      <c r="H679" s="48"/>
      <c r="I679" s="87"/>
      <c r="J679" s="87"/>
    </row>
    <row r="680" spans="8:10" ht="15.75">
      <c r="H680" s="48"/>
      <c r="I680" s="87"/>
      <c r="J680" s="87"/>
    </row>
    <row r="681" spans="8:10" ht="15.75">
      <c r="H681" s="48"/>
      <c r="I681" s="87"/>
      <c r="J681" s="87"/>
    </row>
    <row r="682" spans="8:10" ht="15.75">
      <c r="H682" s="48"/>
      <c r="I682" s="87"/>
      <c r="J682" s="87"/>
    </row>
    <row r="683" spans="8:10" ht="15.75">
      <c r="H683" s="48"/>
      <c r="I683" s="87"/>
      <c r="J683" s="87"/>
    </row>
    <row r="684" spans="8:10" ht="15.75">
      <c r="H684" s="48"/>
      <c r="I684" s="87"/>
      <c r="J684" s="87"/>
    </row>
    <row r="685" spans="8:10" ht="15.75">
      <c r="H685" s="48"/>
      <c r="I685" s="87"/>
      <c r="J685" s="87"/>
    </row>
    <row r="686" spans="8:10" ht="15.75">
      <c r="H686" s="48"/>
      <c r="I686" s="87"/>
      <c r="J686" s="87"/>
    </row>
    <row r="687" spans="8:10" ht="15.75">
      <c r="H687" s="48"/>
      <c r="I687" s="87"/>
      <c r="J687" s="87"/>
    </row>
    <row r="688" spans="8:10" ht="15.75">
      <c r="H688" s="48"/>
      <c r="I688" s="87"/>
      <c r="J688" s="87"/>
    </row>
    <row r="689" spans="8:10" ht="15.75">
      <c r="H689" s="48"/>
      <c r="I689" s="87"/>
      <c r="J689" s="87"/>
    </row>
    <row r="690" spans="8:10" ht="15.75">
      <c r="H690" s="48"/>
      <c r="I690" s="87"/>
      <c r="J690" s="87"/>
    </row>
    <row r="691" spans="8:10" ht="15.75">
      <c r="H691" s="48"/>
      <c r="I691" s="87"/>
      <c r="J691" s="87"/>
    </row>
    <row r="692" spans="8:10" ht="15.75">
      <c r="H692" s="48"/>
      <c r="I692" s="87"/>
      <c r="J692" s="87"/>
    </row>
    <row r="693" spans="8:10" ht="15.75">
      <c r="H693" s="48"/>
      <c r="I693" s="87"/>
      <c r="J693" s="87"/>
    </row>
    <row r="694" spans="8:10" ht="15.75">
      <c r="H694" s="48"/>
      <c r="I694" s="87"/>
      <c r="J694" s="87"/>
    </row>
    <row r="695" spans="8:10" ht="15.75">
      <c r="H695" s="48"/>
      <c r="I695" s="87"/>
      <c r="J695" s="87"/>
    </row>
    <row r="696" spans="8:10" ht="15.75">
      <c r="H696" s="48"/>
      <c r="I696" s="87"/>
      <c r="J696" s="87"/>
    </row>
    <row r="697" spans="8:10" ht="15.75">
      <c r="H697" s="48"/>
      <c r="I697" s="87"/>
      <c r="J697" s="87"/>
    </row>
    <row r="698" spans="8:10" ht="15.75">
      <c r="H698" s="48"/>
      <c r="I698" s="87"/>
      <c r="J698" s="87"/>
    </row>
    <row r="699" spans="8:10" ht="15.75">
      <c r="H699" s="48"/>
      <c r="I699" s="87"/>
      <c r="J699" s="87"/>
    </row>
    <row r="700" spans="8:10" ht="15.75">
      <c r="H700" s="48"/>
      <c r="I700" s="87"/>
      <c r="J700" s="87"/>
    </row>
    <row r="701" spans="8:10" ht="15.75">
      <c r="H701" s="48"/>
      <c r="I701" s="87"/>
      <c r="J701" s="87"/>
    </row>
    <row r="702" spans="8:10" ht="15.75">
      <c r="H702" s="48"/>
      <c r="I702" s="87"/>
      <c r="J702" s="87"/>
    </row>
    <row r="703" spans="8:10" ht="15.75">
      <c r="H703" s="48"/>
      <c r="I703" s="87"/>
      <c r="J703" s="87"/>
    </row>
    <row r="704" spans="8:10" ht="15.75">
      <c r="H704" s="48"/>
      <c r="I704" s="87"/>
      <c r="J704" s="87"/>
    </row>
    <row r="705" spans="8:10" ht="15.75">
      <c r="H705" s="48"/>
      <c r="I705" s="87"/>
      <c r="J705" s="87"/>
    </row>
    <row r="706" spans="8:10" ht="15.75">
      <c r="H706" s="48"/>
      <c r="I706" s="87"/>
      <c r="J706" s="87"/>
    </row>
    <row r="707" spans="8:10" ht="15.75">
      <c r="H707" s="48"/>
      <c r="I707" s="87"/>
      <c r="J707" s="87"/>
    </row>
    <row r="708" spans="8:10" ht="15.75">
      <c r="H708" s="48"/>
      <c r="I708" s="87"/>
      <c r="J708" s="87"/>
    </row>
    <row r="709" spans="8:10" ht="15.75">
      <c r="H709" s="48"/>
      <c r="I709" s="87"/>
      <c r="J709" s="87"/>
    </row>
    <row r="710" spans="8:10" ht="15.75">
      <c r="H710" s="48"/>
      <c r="I710" s="87"/>
      <c r="J710" s="87"/>
    </row>
    <row r="711" spans="8:10" ht="15.75">
      <c r="H711" s="48"/>
      <c r="I711" s="87"/>
      <c r="J711" s="87"/>
    </row>
    <row r="712" spans="8:10" ht="15.75">
      <c r="H712" s="48"/>
      <c r="I712" s="87"/>
      <c r="J712" s="87"/>
    </row>
    <row r="713" spans="8:10" ht="15.75">
      <c r="H713" s="48"/>
      <c r="I713" s="87"/>
      <c r="J713" s="87"/>
    </row>
    <row r="714" spans="8:10" ht="15.75">
      <c r="H714" s="48"/>
      <c r="I714" s="87"/>
      <c r="J714" s="87"/>
    </row>
    <row r="715" spans="8:10" ht="15.75">
      <c r="H715" s="48"/>
      <c r="I715" s="87"/>
      <c r="J715" s="87"/>
    </row>
    <row r="716" spans="8:10" ht="15.75">
      <c r="H716" s="48"/>
      <c r="I716" s="87"/>
      <c r="J716" s="87"/>
    </row>
    <row r="717" spans="8:10" ht="15.75">
      <c r="H717" s="48"/>
      <c r="I717" s="87"/>
      <c r="J717" s="87"/>
    </row>
    <row r="718" spans="8:10" ht="15.75">
      <c r="H718" s="48"/>
      <c r="I718" s="87"/>
      <c r="J718" s="87"/>
    </row>
    <row r="719" spans="8:10" ht="15.75">
      <c r="H719" s="48"/>
      <c r="I719" s="87"/>
      <c r="J719" s="87"/>
    </row>
    <row r="720" spans="8:10" ht="15.75">
      <c r="H720" s="48"/>
      <c r="I720" s="87"/>
      <c r="J720" s="87"/>
    </row>
    <row r="721" spans="8:10" ht="15.75">
      <c r="H721" s="48"/>
      <c r="I721" s="87"/>
      <c r="J721" s="87"/>
    </row>
    <row r="722" spans="8:10" ht="15.75">
      <c r="H722" s="48"/>
      <c r="I722" s="87"/>
      <c r="J722" s="87"/>
    </row>
    <row r="723" spans="8:10" ht="15.75">
      <c r="H723" s="48"/>
      <c r="I723" s="87"/>
      <c r="J723" s="87"/>
    </row>
    <row r="724" spans="8:10" ht="15.75">
      <c r="H724" s="48"/>
      <c r="I724" s="87"/>
      <c r="J724" s="87"/>
    </row>
    <row r="725" spans="8:10" ht="15.75">
      <c r="H725" s="48"/>
      <c r="I725" s="87"/>
      <c r="J725" s="87"/>
    </row>
    <row r="726" spans="8:10" ht="15.75">
      <c r="H726" s="48"/>
      <c r="I726" s="87"/>
      <c r="J726" s="87"/>
    </row>
    <row r="727" spans="8:10" ht="15.75">
      <c r="H727" s="48"/>
      <c r="I727" s="87"/>
      <c r="J727" s="87"/>
    </row>
    <row r="728" spans="8:10" ht="15.75">
      <c r="H728" s="48"/>
      <c r="I728" s="87"/>
      <c r="J728" s="87"/>
    </row>
    <row r="729" spans="8:10" ht="15.75">
      <c r="H729" s="48"/>
      <c r="I729" s="87"/>
      <c r="J729" s="87"/>
    </row>
    <row r="730" spans="8:10" ht="15.75">
      <c r="H730" s="48"/>
      <c r="I730" s="87"/>
      <c r="J730" s="87"/>
    </row>
    <row r="731" spans="8:10" ht="15.75">
      <c r="H731" s="48"/>
      <c r="I731" s="87"/>
      <c r="J731" s="87"/>
    </row>
    <row r="732" spans="8:10" ht="15.75">
      <c r="H732" s="48"/>
      <c r="I732" s="87"/>
      <c r="J732" s="87"/>
    </row>
    <row r="733" spans="8:10" ht="15.75">
      <c r="H733" s="48"/>
      <c r="I733" s="87"/>
      <c r="J733" s="87"/>
    </row>
    <row r="734" spans="8:10" ht="15.75">
      <c r="H734" s="48"/>
      <c r="I734" s="87"/>
      <c r="J734" s="87"/>
    </row>
    <row r="735" spans="8:10" ht="15.75">
      <c r="H735" s="48"/>
      <c r="I735" s="87"/>
      <c r="J735" s="87"/>
    </row>
    <row r="736" spans="8:10" ht="15.75">
      <c r="H736" s="48"/>
      <c r="I736" s="87"/>
      <c r="J736" s="87"/>
    </row>
    <row r="737" spans="8:10" ht="15.75">
      <c r="H737" s="48"/>
      <c r="I737" s="87"/>
      <c r="J737" s="87"/>
    </row>
    <row r="738" spans="8:10" ht="15.75">
      <c r="H738" s="48"/>
      <c r="I738" s="87"/>
      <c r="J738" s="87"/>
    </row>
    <row r="739" spans="8:10" ht="15.75">
      <c r="H739" s="48"/>
      <c r="I739" s="87"/>
      <c r="J739" s="87"/>
    </row>
    <row r="740" spans="8:10" ht="15.75">
      <c r="H740" s="48"/>
      <c r="I740" s="87"/>
      <c r="J740" s="87"/>
    </row>
    <row r="741" spans="8:10" ht="15.75">
      <c r="H741" s="48"/>
      <c r="I741" s="87"/>
      <c r="J741" s="87"/>
    </row>
    <row r="742" spans="8:10" ht="15.75">
      <c r="H742" s="48"/>
      <c r="I742" s="87"/>
      <c r="J742" s="87"/>
    </row>
    <row r="743" spans="8:10" ht="15.75">
      <c r="H743" s="48"/>
      <c r="I743" s="87"/>
      <c r="J743" s="87"/>
    </row>
    <row r="744" spans="8:10" ht="15.75">
      <c r="H744" s="48"/>
      <c r="I744" s="87"/>
      <c r="J744" s="87"/>
    </row>
    <row r="745" spans="8:10" ht="15.75">
      <c r="H745" s="48"/>
      <c r="I745" s="87"/>
      <c r="J745" s="87"/>
    </row>
    <row r="746" spans="8:10" ht="15.75">
      <c r="H746" s="48"/>
      <c r="I746" s="87"/>
      <c r="J746" s="87"/>
    </row>
    <row r="747" spans="8:10" ht="15.75">
      <c r="H747" s="48"/>
      <c r="I747" s="87"/>
      <c r="J747" s="87"/>
    </row>
    <row r="748" spans="8:10" ht="15.75">
      <c r="H748" s="48"/>
      <c r="I748" s="87"/>
      <c r="J748" s="87"/>
    </row>
    <row r="749" spans="8:10" ht="15.75">
      <c r="H749" s="48"/>
      <c r="I749" s="87"/>
      <c r="J749" s="87"/>
    </row>
    <row r="750" spans="8:10" ht="15.75">
      <c r="H750" s="48"/>
      <c r="I750" s="87"/>
      <c r="J750" s="87"/>
    </row>
    <row r="751" spans="8:10" ht="15.75">
      <c r="H751" s="48"/>
      <c r="I751" s="87"/>
      <c r="J751" s="87"/>
    </row>
    <row r="752" spans="8:10" ht="15.75">
      <c r="H752" s="48"/>
      <c r="I752" s="87"/>
      <c r="J752" s="87"/>
    </row>
    <row r="753" spans="8:10" ht="15.75">
      <c r="H753" s="48"/>
      <c r="I753" s="87"/>
      <c r="J753" s="87"/>
    </row>
    <row r="754" spans="8:10" ht="15.75">
      <c r="H754" s="48"/>
      <c r="I754" s="87"/>
      <c r="J754" s="87"/>
    </row>
    <row r="755" spans="8:10" ht="15.75">
      <c r="H755" s="48"/>
      <c r="I755" s="87"/>
      <c r="J755" s="87"/>
    </row>
    <row r="756" spans="8:10" ht="15.75">
      <c r="H756" s="48"/>
      <c r="I756" s="87"/>
      <c r="J756" s="87"/>
    </row>
    <row r="757" spans="8:10" ht="15.75">
      <c r="H757" s="48"/>
      <c r="I757" s="87"/>
      <c r="J757" s="87"/>
    </row>
    <row r="758" spans="8:10" ht="15.75">
      <c r="H758" s="48"/>
      <c r="I758" s="87"/>
      <c r="J758" s="87"/>
    </row>
    <row r="759" spans="8:10" ht="15.75">
      <c r="H759" s="48"/>
      <c r="I759" s="87"/>
      <c r="J759" s="87"/>
    </row>
    <row r="760" spans="8:10" ht="15.75">
      <c r="H760" s="48"/>
      <c r="I760" s="87"/>
      <c r="J760" s="87"/>
    </row>
    <row r="761" spans="8:10" ht="15.75">
      <c r="H761" s="48"/>
      <c r="I761" s="87"/>
      <c r="J761" s="87"/>
    </row>
    <row r="762" spans="8:10" ht="15.75">
      <c r="H762" s="48"/>
      <c r="I762" s="87"/>
      <c r="J762" s="87"/>
    </row>
    <row r="763" spans="8:10" ht="15.75">
      <c r="H763" s="48"/>
      <c r="I763" s="87"/>
      <c r="J763" s="87"/>
    </row>
    <row r="764" spans="8:10" ht="15.75">
      <c r="H764" s="48"/>
      <c r="I764" s="87"/>
      <c r="J764" s="87"/>
    </row>
    <row r="765" spans="8:10" ht="15.75">
      <c r="H765" s="48"/>
      <c r="I765" s="87"/>
      <c r="J765" s="87"/>
    </row>
    <row r="766" spans="8:10" ht="15.75">
      <c r="H766" s="48"/>
      <c r="I766" s="87"/>
      <c r="J766" s="87"/>
    </row>
    <row r="767" spans="8:10" ht="15.75">
      <c r="H767" s="48"/>
      <c r="I767" s="87"/>
      <c r="J767" s="87"/>
    </row>
    <row r="768" spans="8:10" ht="15.75">
      <c r="H768" s="48"/>
      <c r="I768" s="87"/>
      <c r="J768" s="87"/>
    </row>
    <row r="769" spans="8:10" ht="15.75">
      <c r="H769" s="48"/>
      <c r="I769" s="87"/>
      <c r="J769" s="87"/>
    </row>
    <row r="770" spans="8:10" ht="15.75">
      <c r="H770" s="48"/>
      <c r="I770" s="87"/>
      <c r="J770" s="87"/>
    </row>
    <row r="771" spans="8:10" ht="15.75">
      <c r="H771" s="48"/>
      <c r="I771" s="87"/>
      <c r="J771" s="87"/>
    </row>
    <row r="772" spans="8:10" ht="15.75">
      <c r="H772" s="48"/>
      <c r="I772" s="87"/>
      <c r="J772" s="87"/>
    </row>
    <row r="773" spans="8:10" ht="15.75">
      <c r="H773" s="48"/>
      <c r="I773" s="87"/>
      <c r="J773" s="87"/>
    </row>
    <row r="774" spans="8:10" ht="15.75">
      <c r="H774" s="48"/>
      <c r="I774" s="87"/>
      <c r="J774" s="87"/>
    </row>
    <row r="775" spans="8:10" ht="15.75">
      <c r="H775" s="48"/>
      <c r="I775" s="87"/>
      <c r="J775" s="87"/>
    </row>
    <row r="776" spans="8:10" ht="15.75">
      <c r="H776" s="48"/>
      <c r="I776" s="87"/>
      <c r="J776" s="87"/>
    </row>
    <row r="777" spans="8:10" ht="15.75">
      <c r="H777" s="48"/>
      <c r="I777" s="87"/>
      <c r="J777" s="87"/>
    </row>
    <row r="778" spans="8:10" ht="15.75">
      <c r="H778" s="48"/>
      <c r="I778" s="87"/>
      <c r="J778" s="87"/>
    </row>
    <row r="779" spans="8:10" ht="15.75">
      <c r="H779" s="48"/>
      <c r="I779" s="87"/>
      <c r="J779" s="87"/>
    </row>
    <row r="780" spans="8:10" ht="15.75">
      <c r="H780" s="48"/>
      <c r="I780" s="87"/>
      <c r="J780" s="87"/>
    </row>
    <row r="781" spans="8:10" ht="15.75">
      <c r="H781" s="48"/>
      <c r="I781" s="87"/>
      <c r="J781" s="87"/>
    </row>
    <row r="782" spans="8:10" ht="15.75">
      <c r="H782" s="48"/>
      <c r="I782" s="87"/>
      <c r="J782" s="87"/>
    </row>
    <row r="783" spans="8:10" ht="15.75">
      <c r="H783" s="48"/>
      <c r="I783" s="87"/>
      <c r="J783" s="87"/>
    </row>
    <row r="784" spans="8:10" ht="15.75">
      <c r="H784" s="48"/>
      <c r="I784" s="87"/>
      <c r="J784" s="87"/>
    </row>
    <row r="785" spans="8:10" ht="15.75">
      <c r="H785" s="48"/>
      <c r="I785" s="87"/>
      <c r="J785" s="87"/>
    </row>
    <row r="786" spans="8:10" ht="15.75">
      <c r="H786" s="48"/>
      <c r="I786" s="87"/>
      <c r="J786" s="87"/>
    </row>
    <row r="787" spans="8:10" ht="15.75">
      <c r="H787" s="48"/>
      <c r="I787" s="87"/>
      <c r="J787" s="87"/>
    </row>
    <row r="788" spans="8:10" ht="15.75">
      <c r="H788" s="48"/>
      <c r="I788" s="87"/>
      <c r="J788" s="87"/>
    </row>
    <row r="789" spans="8:10" ht="15.75">
      <c r="H789" s="48"/>
      <c r="I789" s="87"/>
      <c r="J789" s="87"/>
    </row>
    <row r="790" spans="8:10" ht="15.75">
      <c r="H790" s="48"/>
      <c r="I790" s="87"/>
      <c r="J790" s="87"/>
    </row>
    <row r="791" spans="8:10" ht="15.75">
      <c r="H791" s="48"/>
      <c r="I791" s="87"/>
      <c r="J791" s="87"/>
    </row>
    <row r="792" spans="8:10" ht="15.75">
      <c r="H792" s="48"/>
      <c r="I792" s="87"/>
      <c r="J792" s="87"/>
    </row>
    <row r="793" spans="8:10" ht="15.75">
      <c r="H793" s="48"/>
      <c r="I793" s="87"/>
      <c r="J793" s="87"/>
    </row>
    <row r="794" spans="8:10" ht="15.75">
      <c r="H794" s="48"/>
      <c r="I794" s="87"/>
      <c r="J794" s="87"/>
    </row>
    <row r="795" spans="8:10" ht="15.75">
      <c r="H795" s="48"/>
      <c r="I795" s="87"/>
      <c r="J795" s="87"/>
    </row>
    <row r="796" spans="8:10" ht="15.75">
      <c r="H796" s="48"/>
      <c r="I796" s="87"/>
      <c r="J796" s="87"/>
    </row>
    <row r="797" spans="8:10" ht="15.75">
      <c r="H797" s="48"/>
      <c r="I797" s="87"/>
      <c r="J797" s="87"/>
    </row>
    <row r="798" spans="8:10" ht="15.75">
      <c r="H798" s="48"/>
      <c r="I798" s="87"/>
      <c r="J798" s="87"/>
    </row>
    <row r="799" spans="8:10" ht="15.75">
      <c r="H799" s="48"/>
      <c r="I799" s="87"/>
      <c r="J799" s="87"/>
    </row>
    <row r="800" spans="8:10" ht="15.75">
      <c r="H800" s="48"/>
      <c r="I800" s="87"/>
      <c r="J800" s="87"/>
    </row>
    <row r="801" spans="8:10" ht="15.75">
      <c r="H801" s="48"/>
      <c r="I801" s="87"/>
      <c r="J801" s="87"/>
    </row>
    <row r="802" spans="8:10" ht="15.75">
      <c r="H802" s="48"/>
      <c r="I802" s="87"/>
      <c r="J802" s="87"/>
    </row>
    <row r="803" spans="8:10" ht="15.75">
      <c r="H803" s="48"/>
      <c r="I803" s="87"/>
      <c r="J803" s="87"/>
    </row>
    <row r="804" spans="8:10" ht="15.75">
      <c r="H804" s="48"/>
      <c r="I804" s="87"/>
      <c r="J804" s="87"/>
    </row>
    <row r="805" spans="8:10" ht="15.75">
      <c r="H805" s="48"/>
      <c r="I805" s="87"/>
      <c r="J805" s="87"/>
    </row>
    <row r="806" spans="8:10" ht="15.75">
      <c r="H806" s="48"/>
      <c r="I806" s="87"/>
      <c r="J806" s="87"/>
    </row>
    <row r="807" spans="8:10" ht="15.75">
      <c r="H807" s="48"/>
      <c r="I807" s="87"/>
      <c r="J807" s="87"/>
    </row>
    <row r="808" spans="8:10" ht="15.75">
      <c r="H808" s="48"/>
      <c r="I808" s="87"/>
      <c r="J808" s="87"/>
    </row>
    <row r="809" spans="8:10" ht="15.75">
      <c r="H809" s="48"/>
      <c r="I809" s="87"/>
      <c r="J809" s="87"/>
    </row>
    <row r="810" spans="8:10" ht="15.75">
      <c r="H810" s="48"/>
      <c r="I810" s="87"/>
      <c r="J810" s="87"/>
    </row>
    <row r="811" spans="8:10" ht="15.75">
      <c r="H811" s="48"/>
      <c r="I811" s="87"/>
      <c r="J811" s="87"/>
    </row>
    <row r="812" spans="8:10" ht="15.75">
      <c r="H812" s="48"/>
      <c r="I812" s="87"/>
      <c r="J812" s="87"/>
    </row>
    <row r="813" spans="8:10" ht="15.75">
      <c r="H813" s="48"/>
      <c r="I813" s="87"/>
      <c r="J813" s="87"/>
    </row>
    <row r="814" spans="8:10" ht="15.75">
      <c r="H814" s="48"/>
      <c r="I814" s="87"/>
      <c r="J814" s="87"/>
    </row>
    <row r="815" spans="8:10" ht="15.75">
      <c r="H815" s="48"/>
      <c r="I815" s="87"/>
      <c r="J815" s="87"/>
    </row>
    <row r="816" spans="8:10" ht="15.75">
      <c r="H816" s="48"/>
      <c r="I816" s="87"/>
      <c r="J816" s="87"/>
    </row>
    <row r="817" spans="8:10" ht="15.75">
      <c r="H817" s="48"/>
      <c r="I817" s="87"/>
      <c r="J817" s="87"/>
    </row>
    <row r="818" spans="8:10" ht="15.75">
      <c r="H818" s="48"/>
      <c r="I818" s="87"/>
      <c r="J818" s="87"/>
    </row>
    <row r="819" spans="8:10" ht="15.75">
      <c r="H819" s="48"/>
      <c r="I819" s="87"/>
      <c r="J819" s="87"/>
    </row>
    <row r="820" spans="8:10" ht="15.75">
      <c r="H820" s="48"/>
      <c r="I820" s="87"/>
      <c r="J820" s="87"/>
    </row>
    <row r="821" spans="8:10" ht="15.75">
      <c r="H821" s="48"/>
      <c r="I821" s="87"/>
      <c r="J821" s="87"/>
    </row>
    <row r="822" spans="8:10" ht="15.75">
      <c r="H822" s="48"/>
      <c r="I822" s="87"/>
      <c r="J822" s="87"/>
    </row>
    <row r="823" spans="8:10" ht="15.75">
      <c r="H823" s="48"/>
      <c r="I823" s="87"/>
      <c r="J823" s="87"/>
    </row>
    <row r="824" spans="8:10" ht="15.75">
      <c r="H824" s="48"/>
      <c r="I824" s="87"/>
      <c r="J824" s="87"/>
    </row>
    <row r="825" spans="8:10" ht="15.75">
      <c r="H825" s="48"/>
      <c r="I825" s="87"/>
      <c r="J825" s="87"/>
    </row>
    <row r="826" spans="8:10" ht="15.75">
      <c r="H826" s="48"/>
      <c r="I826" s="87"/>
      <c r="J826" s="87"/>
    </row>
    <row r="827" spans="8:10" ht="15.75">
      <c r="H827" s="48"/>
      <c r="I827" s="87"/>
      <c r="J827" s="87"/>
    </row>
    <row r="828" spans="8:10" ht="15.75">
      <c r="H828" s="48"/>
      <c r="I828" s="87"/>
      <c r="J828" s="87"/>
    </row>
    <row r="829" spans="8:10" ht="15.75">
      <c r="H829" s="48"/>
      <c r="I829" s="87"/>
      <c r="J829" s="87"/>
    </row>
    <row r="830" spans="8:10" ht="15.75">
      <c r="H830" s="48"/>
      <c r="I830" s="87"/>
      <c r="J830" s="87"/>
    </row>
    <row r="831" spans="8:10" ht="15.75">
      <c r="H831" s="48"/>
      <c r="I831" s="87"/>
      <c r="J831" s="87"/>
    </row>
    <row r="832" spans="8:10" ht="15.75">
      <c r="H832" s="48"/>
      <c r="I832" s="87"/>
      <c r="J832" s="87"/>
    </row>
    <row r="833" spans="8:10" ht="15.75">
      <c r="H833" s="48"/>
      <c r="I833" s="87"/>
      <c r="J833" s="87"/>
    </row>
    <row r="834" spans="8:10" ht="15.75">
      <c r="H834" s="48"/>
      <c r="I834" s="87"/>
      <c r="J834" s="87"/>
    </row>
    <row r="835" spans="8:10" ht="15.75">
      <c r="H835" s="48"/>
      <c r="I835" s="87"/>
      <c r="J835" s="87"/>
    </row>
    <row r="836" spans="8:10" ht="15.75">
      <c r="H836" s="48"/>
      <c r="I836" s="87"/>
      <c r="J836" s="87"/>
    </row>
    <row r="837" spans="8:10" ht="15.75">
      <c r="H837" s="48"/>
      <c r="I837" s="87"/>
      <c r="J837" s="87"/>
    </row>
    <row r="838" spans="8:10" ht="15.75">
      <c r="H838" s="48"/>
      <c r="I838" s="87"/>
      <c r="J838" s="87"/>
    </row>
    <row r="839" spans="8:10" ht="15.75">
      <c r="H839" s="48"/>
      <c r="I839" s="87"/>
      <c r="J839" s="87"/>
    </row>
    <row r="840" spans="8:10" ht="15.75">
      <c r="H840" s="48"/>
      <c r="I840" s="87"/>
      <c r="J840" s="87"/>
    </row>
    <row r="841" spans="8:10" ht="15.75">
      <c r="H841" s="48"/>
      <c r="I841" s="87"/>
      <c r="J841" s="87"/>
    </row>
    <row r="842" spans="8:10" ht="15.75">
      <c r="H842" s="48"/>
      <c r="I842" s="87"/>
      <c r="J842" s="87"/>
    </row>
    <row r="843" spans="8:10" ht="15.75">
      <c r="H843" s="48"/>
      <c r="I843" s="87"/>
      <c r="J843" s="87"/>
    </row>
    <row r="844" spans="8:10" ht="15.75">
      <c r="H844" s="48"/>
      <c r="I844" s="87"/>
      <c r="J844" s="87"/>
    </row>
    <row r="845" spans="8:10" ht="15.75">
      <c r="H845" s="48"/>
      <c r="I845" s="87"/>
      <c r="J845" s="87"/>
    </row>
    <row r="846" spans="8:10" ht="15.75">
      <c r="H846" s="48"/>
      <c r="I846" s="87"/>
      <c r="J846" s="87"/>
    </row>
    <row r="847" spans="8:10" ht="15.75">
      <c r="H847" s="48"/>
      <c r="I847" s="87"/>
      <c r="J847" s="87"/>
    </row>
    <row r="848" spans="8:10" ht="15.75">
      <c r="H848" s="48"/>
      <c r="I848" s="87"/>
      <c r="J848" s="87"/>
    </row>
    <row r="849" spans="8:10" ht="15.75">
      <c r="H849" s="48"/>
      <c r="I849" s="87"/>
      <c r="J849" s="87"/>
    </row>
    <row r="850" spans="8:10" ht="15.75">
      <c r="H850" s="48"/>
      <c r="I850" s="87"/>
      <c r="J850" s="87"/>
    </row>
    <row r="851" spans="8:10" ht="15.75">
      <c r="H851" s="48"/>
      <c r="I851" s="87"/>
      <c r="J851" s="87"/>
    </row>
    <row r="852" spans="8:10" ht="15.75">
      <c r="H852" s="48"/>
      <c r="I852" s="87"/>
      <c r="J852" s="87"/>
    </row>
    <row r="853" spans="8:10" ht="15.75">
      <c r="H853" s="48"/>
      <c r="I853" s="87"/>
      <c r="J853" s="87"/>
    </row>
    <row r="854" spans="8:10" ht="15.75">
      <c r="H854" s="48"/>
      <c r="I854" s="87"/>
      <c r="J854" s="87"/>
    </row>
    <row r="855" spans="8:10" ht="15.75">
      <c r="H855" s="48"/>
      <c r="I855" s="87"/>
      <c r="J855" s="87"/>
    </row>
    <row r="856" spans="8:10" ht="15.75">
      <c r="H856" s="48"/>
      <c r="I856" s="87"/>
      <c r="J856" s="87"/>
    </row>
    <row r="857" spans="8:10" ht="15.75">
      <c r="H857" s="48"/>
      <c r="I857" s="87"/>
      <c r="J857" s="87"/>
    </row>
    <row r="858" spans="8:10" ht="15.75">
      <c r="H858" s="48"/>
      <c r="I858" s="87"/>
      <c r="J858" s="87"/>
    </row>
    <row r="859" spans="8:10" ht="15.75">
      <c r="H859" s="48"/>
      <c r="I859" s="87"/>
      <c r="J859" s="87"/>
    </row>
    <row r="860" spans="8:10" ht="15.75">
      <c r="H860" s="48"/>
      <c r="I860" s="87"/>
      <c r="J860" s="87"/>
    </row>
    <row r="861" spans="8:10" ht="15.75">
      <c r="H861" s="48"/>
      <c r="I861" s="87"/>
      <c r="J861" s="87"/>
    </row>
    <row r="862" spans="8:10" ht="15.75">
      <c r="H862" s="48"/>
      <c r="I862" s="87"/>
      <c r="J862" s="87"/>
    </row>
    <row r="863" spans="8:10" ht="15.75">
      <c r="H863" s="48"/>
      <c r="I863" s="87"/>
      <c r="J863" s="87"/>
    </row>
    <row r="864" spans="8:10" ht="15.75">
      <c r="H864" s="48"/>
      <c r="I864" s="87"/>
      <c r="J864" s="87"/>
    </row>
    <row r="865" spans="8:10" ht="15.75">
      <c r="H865" s="48"/>
      <c r="I865" s="87"/>
      <c r="J865" s="87"/>
    </row>
    <row r="866" spans="8:10" ht="15.75">
      <c r="H866" s="48"/>
      <c r="I866" s="87"/>
      <c r="J866" s="87"/>
    </row>
    <row r="867" spans="8:10" ht="15.75">
      <c r="H867" s="48"/>
      <c r="I867" s="87"/>
      <c r="J867" s="87"/>
    </row>
    <row r="868" spans="8:10" ht="15.75">
      <c r="H868" s="48"/>
      <c r="I868" s="87"/>
      <c r="J868" s="87"/>
    </row>
    <row r="869" spans="8:10" ht="15.75">
      <c r="H869" s="48"/>
      <c r="I869" s="87"/>
      <c r="J869" s="87"/>
    </row>
    <row r="870" spans="8:10" ht="15.75">
      <c r="H870" s="48"/>
      <c r="I870" s="87"/>
      <c r="J870" s="87"/>
    </row>
    <row r="871" spans="8:10" ht="15.75">
      <c r="H871" s="48"/>
      <c r="I871" s="87"/>
      <c r="J871" s="87"/>
    </row>
    <row r="872" spans="8:10" ht="15.75">
      <c r="H872" s="48"/>
      <c r="I872" s="87"/>
      <c r="J872" s="87"/>
    </row>
    <row r="873" spans="8:10" ht="15.75">
      <c r="H873" s="48"/>
      <c r="I873" s="87"/>
      <c r="J873" s="87"/>
    </row>
    <row r="874" spans="8:10" ht="15.75">
      <c r="H874" s="48"/>
      <c r="I874" s="87"/>
      <c r="J874" s="87"/>
    </row>
    <row r="875" spans="8:10" ht="15.75">
      <c r="H875" s="48"/>
      <c r="I875" s="87"/>
      <c r="J875" s="87"/>
    </row>
    <row r="876" spans="8:10" ht="15.75">
      <c r="H876" s="48"/>
      <c r="I876" s="87"/>
      <c r="J876" s="87"/>
    </row>
    <row r="877" spans="8:10" ht="15.75">
      <c r="H877" s="48"/>
      <c r="I877" s="87"/>
      <c r="J877" s="87"/>
    </row>
    <row r="878" spans="8:10" ht="15.75">
      <c r="H878" s="48"/>
      <c r="I878" s="87"/>
      <c r="J878" s="87"/>
    </row>
    <row r="879" spans="8:10" ht="15.75">
      <c r="H879" s="48"/>
      <c r="I879" s="87"/>
      <c r="J879" s="87"/>
    </row>
    <row r="880" spans="8:10" ht="15.75">
      <c r="H880" s="48"/>
      <c r="I880" s="87"/>
      <c r="J880" s="87"/>
    </row>
    <row r="881" spans="8:10" ht="15.75">
      <c r="H881" s="48"/>
      <c r="I881" s="87"/>
      <c r="J881" s="87"/>
    </row>
    <row r="882" spans="8:10" ht="15.75">
      <c r="H882" s="48"/>
      <c r="I882" s="87"/>
      <c r="J882" s="87"/>
    </row>
    <row r="883" spans="8:10" ht="15.75">
      <c r="H883" s="48"/>
      <c r="I883" s="87"/>
      <c r="J883" s="87"/>
    </row>
    <row r="884" spans="8:10" ht="15.75">
      <c r="H884" s="48"/>
      <c r="I884" s="87"/>
      <c r="J884" s="87"/>
    </row>
    <row r="885" spans="8:10" ht="15.75">
      <c r="H885" s="48"/>
      <c r="I885" s="87"/>
      <c r="J885" s="87"/>
    </row>
    <row r="886" spans="8:10" ht="15.75">
      <c r="H886" s="48"/>
      <c r="I886" s="87"/>
      <c r="J886" s="87"/>
    </row>
    <row r="887" spans="8:10" ht="15.75">
      <c r="H887" s="48"/>
      <c r="I887" s="87"/>
      <c r="J887" s="87"/>
    </row>
  </sheetData>
  <sheetProtection/>
  <mergeCells count="9">
    <mergeCell ref="A7:L7"/>
    <mergeCell ref="H9:H10"/>
    <mergeCell ref="J9:J10"/>
    <mergeCell ref="K9:K10"/>
    <mergeCell ref="L9:L10"/>
    <mergeCell ref="I1:L1"/>
    <mergeCell ref="I2:L2"/>
    <mergeCell ref="I3:L3"/>
    <mergeCell ref="I4:L4"/>
  </mergeCells>
  <printOptions/>
  <pageMargins left="0.7086614173228347" right="0.3937007874015748" top="0.5905511811023623" bottom="0.3937007874015748"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2:J230"/>
  <sheetViews>
    <sheetView zoomScalePageLayoutView="0" workbookViewId="0" topLeftCell="A1">
      <selection activeCell="A2" sqref="A2:F2"/>
    </sheetView>
  </sheetViews>
  <sheetFormatPr defaultColWidth="9.140625" defaultRowHeight="15"/>
  <cols>
    <col min="1" max="1" width="65.421875" style="0" customWidth="1"/>
    <col min="2" max="2" width="11.140625" style="0" customWidth="1"/>
    <col min="6" max="6" width="10.57421875" style="0" customWidth="1"/>
  </cols>
  <sheetData>
    <row r="2" spans="1:6" ht="15.75">
      <c r="A2" s="101" t="s">
        <v>155</v>
      </c>
      <c r="B2" s="101"/>
      <c r="C2" s="101"/>
      <c r="D2" s="101"/>
      <c r="E2" s="101"/>
      <c r="F2" s="101"/>
    </row>
    <row r="4" spans="1:10" ht="15.75">
      <c r="A4" s="7" t="s">
        <v>0</v>
      </c>
      <c r="B4" s="7" t="s">
        <v>1</v>
      </c>
      <c r="C4" s="7" t="s">
        <v>2</v>
      </c>
      <c r="D4" s="7" t="s">
        <v>3</v>
      </c>
      <c r="E4" s="7" t="s">
        <v>4</v>
      </c>
      <c r="F4" s="8" t="s">
        <v>5</v>
      </c>
      <c r="G4" s="1"/>
      <c r="H4" s="1"/>
      <c r="I4" s="1"/>
      <c r="J4" s="1"/>
    </row>
    <row r="5" spans="1:10" ht="47.25">
      <c r="A5" s="52" t="s">
        <v>81</v>
      </c>
      <c r="B5" s="53" t="s">
        <v>18</v>
      </c>
      <c r="C5" s="53" t="s">
        <v>6</v>
      </c>
      <c r="D5" s="53" t="s">
        <v>7</v>
      </c>
      <c r="E5" s="53" t="s">
        <v>8</v>
      </c>
      <c r="F5" s="54">
        <f>F9</f>
        <v>1316.8</v>
      </c>
      <c r="G5" s="1"/>
      <c r="H5" s="1"/>
      <c r="I5" s="1"/>
      <c r="J5" s="1"/>
    </row>
    <row r="6" spans="1:10" ht="15.75">
      <c r="A6" s="55" t="s">
        <v>29</v>
      </c>
      <c r="B6" s="48" t="s">
        <v>18</v>
      </c>
      <c r="C6" s="48" t="s">
        <v>307</v>
      </c>
      <c r="D6" s="48" t="s">
        <v>7</v>
      </c>
      <c r="E6" s="48" t="s">
        <v>8</v>
      </c>
      <c r="F6" s="56">
        <f>F9</f>
        <v>1316.8</v>
      </c>
      <c r="G6" s="1"/>
      <c r="H6" s="1"/>
      <c r="I6" s="1"/>
      <c r="J6" s="1"/>
    </row>
    <row r="7" spans="1:9" ht="31.5">
      <c r="A7" s="55" t="s">
        <v>82</v>
      </c>
      <c r="B7" s="48" t="s">
        <v>18</v>
      </c>
      <c r="C7" s="48" t="s">
        <v>307</v>
      </c>
      <c r="D7" s="48" t="s">
        <v>33</v>
      </c>
      <c r="E7" s="48" t="s">
        <v>8</v>
      </c>
      <c r="F7" s="56">
        <f>F9</f>
        <v>1316.8</v>
      </c>
      <c r="G7" s="1"/>
      <c r="H7" s="1"/>
      <c r="I7" s="1"/>
    </row>
    <row r="8" spans="1:9" ht="15.75">
      <c r="A8" s="55" t="s">
        <v>34</v>
      </c>
      <c r="B8" s="48" t="s">
        <v>18</v>
      </c>
      <c r="C8" s="48" t="s">
        <v>307</v>
      </c>
      <c r="D8" s="48" t="s">
        <v>35</v>
      </c>
      <c r="E8" s="48" t="s">
        <v>8</v>
      </c>
      <c r="F8" s="56">
        <f>F9</f>
        <v>1316.8</v>
      </c>
      <c r="G8" s="1"/>
      <c r="H8" s="1"/>
      <c r="I8" s="1"/>
    </row>
    <row r="9" spans="1:9" ht="15.75" customHeight="1">
      <c r="A9" s="57" t="s">
        <v>336</v>
      </c>
      <c r="B9" s="48" t="s">
        <v>18</v>
      </c>
      <c r="C9" s="48" t="s">
        <v>307</v>
      </c>
      <c r="D9" s="48" t="s">
        <v>35</v>
      </c>
      <c r="E9" s="48" t="s">
        <v>337</v>
      </c>
      <c r="F9" s="56">
        <v>1316.8</v>
      </c>
      <c r="G9" s="1"/>
      <c r="H9" s="1"/>
      <c r="I9" s="1"/>
    </row>
    <row r="10" spans="1:9" ht="31.5">
      <c r="A10" s="58" t="s">
        <v>11</v>
      </c>
      <c r="B10" s="59" t="s">
        <v>308</v>
      </c>
      <c r="C10" s="59" t="s">
        <v>6</v>
      </c>
      <c r="D10" s="59" t="s">
        <v>7</v>
      </c>
      <c r="E10" s="59" t="s">
        <v>8</v>
      </c>
      <c r="F10" s="60">
        <f>F11+F23+F30+F45+F50+F54+F58+F69+F79</f>
        <v>6922.499999999999</v>
      </c>
      <c r="G10" s="1"/>
      <c r="H10" s="1"/>
      <c r="I10" s="1"/>
    </row>
    <row r="11" spans="1:9" ht="47.25">
      <c r="A11" s="57" t="s">
        <v>338</v>
      </c>
      <c r="B11" s="61" t="s">
        <v>308</v>
      </c>
      <c r="C11" s="61" t="s">
        <v>24</v>
      </c>
      <c r="D11" s="61" t="s">
        <v>7</v>
      </c>
      <c r="E11" s="61" t="s">
        <v>8</v>
      </c>
      <c r="F11" s="69">
        <f>F12+F21</f>
        <v>2893.3</v>
      </c>
      <c r="G11" s="1"/>
      <c r="H11" s="1"/>
      <c r="I11" s="1"/>
    </row>
    <row r="12" spans="1:9" ht="33" customHeight="1">
      <c r="A12" s="57" t="s">
        <v>14</v>
      </c>
      <c r="B12" s="61" t="s">
        <v>308</v>
      </c>
      <c r="C12" s="61" t="s">
        <v>24</v>
      </c>
      <c r="D12" s="61" t="s">
        <v>15</v>
      </c>
      <c r="E12" s="61" t="s">
        <v>8</v>
      </c>
      <c r="F12" s="62">
        <f>F13+F19</f>
        <v>2852.8</v>
      </c>
      <c r="G12" s="1"/>
      <c r="H12" s="1"/>
      <c r="I12" s="1"/>
    </row>
    <row r="13" spans="1:9" ht="15" customHeight="1">
      <c r="A13" s="57" t="s">
        <v>21</v>
      </c>
      <c r="B13" s="61" t="s">
        <v>308</v>
      </c>
      <c r="C13" s="61" t="s">
        <v>24</v>
      </c>
      <c r="D13" s="61" t="s">
        <v>22</v>
      </c>
      <c r="E13" s="61" t="s">
        <v>8</v>
      </c>
      <c r="F13" s="62">
        <f>F14+F15+F16+F17+F18</f>
        <v>2636.9</v>
      </c>
      <c r="G13" s="1"/>
      <c r="H13" s="1"/>
      <c r="I13" s="1"/>
    </row>
    <row r="14" spans="1:9" ht="15.75">
      <c r="A14" s="57" t="s">
        <v>339</v>
      </c>
      <c r="B14" s="61" t="s">
        <v>308</v>
      </c>
      <c r="C14" s="61" t="s">
        <v>24</v>
      </c>
      <c r="D14" s="61" t="s">
        <v>22</v>
      </c>
      <c r="E14" s="61" t="s">
        <v>340</v>
      </c>
      <c r="F14" s="62">
        <v>1995.4</v>
      </c>
      <c r="G14" s="1"/>
      <c r="H14" s="5"/>
      <c r="I14" s="2"/>
    </row>
    <row r="15" spans="1:9" ht="15.75" customHeight="1">
      <c r="A15" s="57" t="s">
        <v>341</v>
      </c>
      <c r="B15" s="61" t="s">
        <v>308</v>
      </c>
      <c r="C15" s="61" t="s">
        <v>24</v>
      </c>
      <c r="D15" s="61" t="s">
        <v>22</v>
      </c>
      <c r="E15" s="61" t="s">
        <v>342</v>
      </c>
      <c r="F15" s="62">
        <v>2.4</v>
      </c>
      <c r="G15" s="1"/>
      <c r="H15" s="1"/>
      <c r="I15" s="1"/>
    </row>
    <row r="16" spans="1:9" ht="12.75" customHeight="1">
      <c r="A16" s="57" t="s">
        <v>336</v>
      </c>
      <c r="B16" s="61" t="s">
        <v>308</v>
      </c>
      <c r="C16" s="61" t="s">
        <v>24</v>
      </c>
      <c r="D16" s="61" t="s">
        <v>22</v>
      </c>
      <c r="E16" s="61" t="s">
        <v>337</v>
      </c>
      <c r="F16" s="62">
        <v>620.9</v>
      </c>
      <c r="G16" s="1"/>
      <c r="H16" s="1"/>
      <c r="I16" s="1"/>
    </row>
    <row r="17" spans="1:9" ht="15.75">
      <c r="A17" s="57" t="s">
        <v>23</v>
      </c>
      <c r="B17" s="61" t="s">
        <v>308</v>
      </c>
      <c r="C17" s="61" t="s">
        <v>24</v>
      </c>
      <c r="D17" s="61" t="s">
        <v>22</v>
      </c>
      <c r="E17" s="61" t="s">
        <v>343</v>
      </c>
      <c r="F17" s="62">
        <v>17.5</v>
      </c>
      <c r="G17" s="1"/>
      <c r="H17" s="1"/>
      <c r="I17" s="4"/>
    </row>
    <row r="18" spans="1:9" ht="17.25" customHeight="1">
      <c r="A18" s="57" t="s">
        <v>344</v>
      </c>
      <c r="B18" s="61" t="s">
        <v>308</v>
      </c>
      <c r="C18" s="61" t="s">
        <v>24</v>
      </c>
      <c r="D18" s="61" t="s">
        <v>22</v>
      </c>
      <c r="E18" s="61" t="s">
        <v>345</v>
      </c>
      <c r="F18" s="62">
        <v>0.7</v>
      </c>
      <c r="G18" s="1"/>
      <c r="H18" s="1"/>
      <c r="I18" s="1"/>
    </row>
    <row r="19" spans="1:9" ht="18.75" customHeight="1">
      <c r="A19" s="57" t="s">
        <v>25</v>
      </c>
      <c r="B19" s="61" t="s">
        <v>308</v>
      </c>
      <c r="C19" s="61" t="s">
        <v>24</v>
      </c>
      <c r="D19" s="61" t="s">
        <v>26</v>
      </c>
      <c r="E19" s="61" t="s">
        <v>8</v>
      </c>
      <c r="F19" s="62">
        <v>215.9</v>
      </c>
      <c r="G19" s="1"/>
      <c r="H19" s="1"/>
      <c r="I19" s="1"/>
    </row>
    <row r="20" spans="1:9" ht="14.25" customHeight="1">
      <c r="A20" s="57" t="s">
        <v>339</v>
      </c>
      <c r="B20" s="61" t="s">
        <v>308</v>
      </c>
      <c r="C20" s="61" t="s">
        <v>24</v>
      </c>
      <c r="D20" s="61" t="s">
        <v>26</v>
      </c>
      <c r="E20" s="61" t="s">
        <v>340</v>
      </c>
      <c r="F20" s="62">
        <v>215.9</v>
      </c>
      <c r="G20" s="1"/>
      <c r="H20" s="1"/>
      <c r="I20" s="1"/>
    </row>
    <row r="21" spans="1:9" ht="63">
      <c r="A21" s="57" t="s">
        <v>346</v>
      </c>
      <c r="B21" s="61" t="s">
        <v>308</v>
      </c>
      <c r="C21" s="61" t="s">
        <v>24</v>
      </c>
      <c r="D21" s="61" t="s">
        <v>27</v>
      </c>
      <c r="E21" s="61" t="s">
        <v>8</v>
      </c>
      <c r="F21" s="62">
        <f>F22</f>
        <v>40.5</v>
      </c>
      <c r="G21" s="1"/>
      <c r="H21" s="1"/>
      <c r="I21" s="1"/>
    </row>
    <row r="22" spans="1:9" ht="16.5" customHeight="1">
      <c r="A22" s="57" t="s">
        <v>339</v>
      </c>
      <c r="B22" s="61" t="s">
        <v>308</v>
      </c>
      <c r="C22" s="61" t="s">
        <v>24</v>
      </c>
      <c r="D22" s="61" t="s">
        <v>27</v>
      </c>
      <c r="E22" s="61" t="s">
        <v>340</v>
      </c>
      <c r="F22" s="62">
        <v>40.5</v>
      </c>
      <c r="G22" s="1"/>
      <c r="H22" s="1"/>
      <c r="I22" s="1"/>
    </row>
    <row r="23" spans="1:6" ht="15.75">
      <c r="A23" s="57" t="s">
        <v>29</v>
      </c>
      <c r="B23" s="61" t="s">
        <v>308</v>
      </c>
      <c r="C23" s="61" t="s">
        <v>307</v>
      </c>
      <c r="D23" s="61" t="s">
        <v>7</v>
      </c>
      <c r="E23" s="61" t="s">
        <v>8</v>
      </c>
      <c r="F23" s="62">
        <f>F24+F27</f>
        <v>627.1</v>
      </c>
    </row>
    <row r="24" spans="1:6" ht="31.5">
      <c r="A24" s="57" t="s">
        <v>32</v>
      </c>
      <c r="B24" s="61" t="s">
        <v>308</v>
      </c>
      <c r="C24" s="61" t="s">
        <v>307</v>
      </c>
      <c r="D24" s="61" t="s">
        <v>33</v>
      </c>
      <c r="E24" s="61" t="s">
        <v>8</v>
      </c>
      <c r="F24" s="62">
        <f>F25</f>
        <v>408.8</v>
      </c>
    </row>
    <row r="25" spans="1:6" ht="15.75">
      <c r="A25" s="57" t="s">
        <v>34</v>
      </c>
      <c r="B25" s="61" t="s">
        <v>308</v>
      </c>
      <c r="C25" s="61" t="s">
        <v>307</v>
      </c>
      <c r="D25" s="61" t="s">
        <v>35</v>
      </c>
      <c r="E25" s="61" t="s">
        <v>8</v>
      </c>
      <c r="F25" s="62">
        <f>F26</f>
        <v>408.8</v>
      </c>
    </row>
    <row r="26" spans="1:6" ht="13.5" customHeight="1">
      <c r="A26" s="57" t="s">
        <v>336</v>
      </c>
      <c r="B26" s="61" t="s">
        <v>308</v>
      </c>
      <c r="C26" s="61" t="s">
        <v>307</v>
      </c>
      <c r="D26" s="61" t="s">
        <v>35</v>
      </c>
      <c r="E26" s="61" t="s">
        <v>337</v>
      </c>
      <c r="F26" s="62">
        <v>408.8</v>
      </c>
    </row>
    <row r="27" spans="1:6" ht="14.25" customHeight="1">
      <c r="A27" s="57" t="s">
        <v>36</v>
      </c>
      <c r="B27" s="61" t="s">
        <v>308</v>
      </c>
      <c r="C27" s="61" t="s">
        <v>307</v>
      </c>
      <c r="D27" s="61" t="s">
        <v>37</v>
      </c>
      <c r="E27" s="61" t="s">
        <v>8</v>
      </c>
      <c r="F27" s="62">
        <f>F28</f>
        <v>218.3</v>
      </c>
    </row>
    <row r="28" spans="1:6" ht="15.75" customHeight="1">
      <c r="A28" s="57" t="s">
        <v>38</v>
      </c>
      <c r="B28" s="63" t="s">
        <v>308</v>
      </c>
      <c r="C28" s="63" t="s">
        <v>307</v>
      </c>
      <c r="D28" s="63" t="s">
        <v>39</v>
      </c>
      <c r="E28" s="63" t="s">
        <v>8</v>
      </c>
      <c r="F28" s="56">
        <f>F29</f>
        <v>218.3</v>
      </c>
    </row>
    <row r="29" spans="1:6" ht="15.75" customHeight="1">
      <c r="A29" s="57" t="s">
        <v>339</v>
      </c>
      <c r="B29" s="63" t="s">
        <v>308</v>
      </c>
      <c r="C29" s="63" t="s">
        <v>307</v>
      </c>
      <c r="D29" s="63" t="s">
        <v>39</v>
      </c>
      <c r="E29" s="63" t="s">
        <v>340</v>
      </c>
      <c r="F29" s="56">
        <v>218.3</v>
      </c>
    </row>
    <row r="30" spans="1:6" ht="16.5" customHeight="1">
      <c r="A30" s="57" t="s">
        <v>40</v>
      </c>
      <c r="B30" s="63" t="s">
        <v>308</v>
      </c>
      <c r="C30" s="63" t="s">
        <v>41</v>
      </c>
      <c r="D30" s="63" t="s">
        <v>7</v>
      </c>
      <c r="E30" s="63" t="s">
        <v>8</v>
      </c>
      <c r="F30" s="56">
        <f>F31+F36+F43</f>
        <v>364</v>
      </c>
    </row>
    <row r="31" spans="1:6" ht="15.75" customHeight="1">
      <c r="A31" s="57" t="s">
        <v>347</v>
      </c>
      <c r="B31" s="61" t="s">
        <v>308</v>
      </c>
      <c r="C31" s="61" t="s">
        <v>348</v>
      </c>
      <c r="D31" s="61" t="s">
        <v>7</v>
      </c>
      <c r="E31" s="61" t="s">
        <v>8</v>
      </c>
      <c r="F31" s="62">
        <f>F32</f>
        <v>173.39999999999998</v>
      </c>
    </row>
    <row r="32" spans="1:6" ht="15.75">
      <c r="A32" s="57" t="s">
        <v>30</v>
      </c>
      <c r="B32" s="61" t="s">
        <v>308</v>
      </c>
      <c r="C32" s="61" t="s">
        <v>348</v>
      </c>
      <c r="D32" s="61" t="s">
        <v>31</v>
      </c>
      <c r="E32" s="61" t="s">
        <v>8</v>
      </c>
      <c r="F32" s="69">
        <f>F33+F34+F35</f>
        <v>173.39999999999998</v>
      </c>
    </row>
    <row r="33" spans="1:6" ht="15.75" customHeight="1">
      <c r="A33" s="57" t="s">
        <v>339</v>
      </c>
      <c r="B33" s="61" t="s">
        <v>308</v>
      </c>
      <c r="C33" s="61" t="s">
        <v>348</v>
      </c>
      <c r="D33" s="61" t="s">
        <v>31</v>
      </c>
      <c r="E33" s="61" t="s">
        <v>340</v>
      </c>
      <c r="F33" s="62">
        <v>102.1</v>
      </c>
    </row>
    <row r="34" spans="1:6" ht="28.5" customHeight="1">
      <c r="A34" s="57" t="s">
        <v>430</v>
      </c>
      <c r="B34" s="64" t="s">
        <v>308</v>
      </c>
      <c r="C34" s="64" t="s">
        <v>348</v>
      </c>
      <c r="D34" s="64" t="s">
        <v>31</v>
      </c>
      <c r="E34" s="64" t="s">
        <v>429</v>
      </c>
      <c r="F34" s="69">
        <v>5</v>
      </c>
    </row>
    <row r="35" spans="1:6" ht="16.5" customHeight="1">
      <c r="A35" s="57" t="s">
        <v>336</v>
      </c>
      <c r="B35" s="64" t="s">
        <v>308</v>
      </c>
      <c r="C35" s="64" t="s">
        <v>348</v>
      </c>
      <c r="D35" s="64" t="s">
        <v>31</v>
      </c>
      <c r="E35" s="64" t="s">
        <v>337</v>
      </c>
      <c r="F35" s="62">
        <v>66.3</v>
      </c>
    </row>
    <row r="36" spans="1:6" ht="15" customHeight="1">
      <c r="A36" s="57" t="s">
        <v>42</v>
      </c>
      <c r="B36" s="63" t="s">
        <v>308</v>
      </c>
      <c r="C36" s="63" t="s">
        <v>43</v>
      </c>
      <c r="D36" s="61" t="s">
        <v>7</v>
      </c>
      <c r="E36" s="61" t="s">
        <v>8</v>
      </c>
      <c r="F36" s="56">
        <f>F37+F41</f>
        <v>160.6</v>
      </c>
    </row>
    <row r="37" spans="1:6" ht="15" customHeight="1">
      <c r="A37" s="102" t="s">
        <v>349</v>
      </c>
      <c r="B37" s="103" t="s">
        <v>308</v>
      </c>
      <c r="C37" s="103" t="s">
        <v>43</v>
      </c>
      <c r="D37" s="103" t="s">
        <v>44</v>
      </c>
      <c r="E37" s="103" t="s">
        <v>8</v>
      </c>
      <c r="F37" s="104">
        <f>F40</f>
        <v>40.5</v>
      </c>
    </row>
    <row r="38" spans="1:6" ht="15" customHeight="1">
      <c r="A38" s="102"/>
      <c r="B38" s="103"/>
      <c r="C38" s="103"/>
      <c r="D38" s="103"/>
      <c r="E38" s="103"/>
      <c r="F38" s="104"/>
    </row>
    <row r="39" spans="1:6" ht="17.25" customHeight="1">
      <c r="A39" s="102"/>
      <c r="B39" s="103"/>
      <c r="C39" s="103"/>
      <c r="D39" s="103"/>
      <c r="E39" s="103"/>
      <c r="F39" s="104"/>
    </row>
    <row r="40" spans="1:6" ht="15" customHeight="1">
      <c r="A40" s="57" t="s">
        <v>336</v>
      </c>
      <c r="B40" s="63" t="s">
        <v>308</v>
      </c>
      <c r="C40" s="63" t="s">
        <v>43</v>
      </c>
      <c r="D40" s="63" t="s">
        <v>44</v>
      </c>
      <c r="E40" s="63" t="s">
        <v>337</v>
      </c>
      <c r="F40" s="56">
        <v>40.5</v>
      </c>
    </row>
    <row r="41" spans="1:6" ht="30" customHeight="1">
      <c r="A41" s="57" t="s">
        <v>309</v>
      </c>
      <c r="B41" s="63" t="s">
        <v>308</v>
      </c>
      <c r="C41" s="63" t="s">
        <v>43</v>
      </c>
      <c r="D41" s="63" t="s">
        <v>310</v>
      </c>
      <c r="E41" s="63" t="s">
        <v>8</v>
      </c>
      <c r="F41" s="56">
        <f>F42</f>
        <v>120.1</v>
      </c>
    </row>
    <row r="42" spans="1:6" ht="17.25" customHeight="1">
      <c r="A42" s="57" t="s">
        <v>339</v>
      </c>
      <c r="B42" s="63" t="s">
        <v>308</v>
      </c>
      <c r="C42" s="63" t="s">
        <v>43</v>
      </c>
      <c r="D42" s="63" t="s">
        <v>310</v>
      </c>
      <c r="E42" s="63" t="s">
        <v>340</v>
      </c>
      <c r="F42" s="56">
        <v>120.1</v>
      </c>
    </row>
    <row r="43" spans="1:6" ht="17.25" customHeight="1">
      <c r="A43" s="57" t="s">
        <v>431</v>
      </c>
      <c r="B43" s="63" t="s">
        <v>308</v>
      </c>
      <c r="C43" s="63" t="s">
        <v>432</v>
      </c>
      <c r="D43" s="63" t="s">
        <v>7</v>
      </c>
      <c r="E43" s="63" t="s">
        <v>8</v>
      </c>
      <c r="F43" s="56">
        <f>F44</f>
        <v>30</v>
      </c>
    </row>
    <row r="44" spans="1:6" ht="17.25" customHeight="1">
      <c r="A44" s="57" t="s">
        <v>336</v>
      </c>
      <c r="B44" s="63" t="s">
        <v>308</v>
      </c>
      <c r="C44" s="63" t="s">
        <v>432</v>
      </c>
      <c r="D44" s="63" t="s">
        <v>44</v>
      </c>
      <c r="E44" s="63" t="s">
        <v>433</v>
      </c>
      <c r="F44" s="56">
        <v>30</v>
      </c>
    </row>
    <row r="45" spans="1:6" ht="17.25" customHeight="1">
      <c r="A45" s="65" t="s">
        <v>311</v>
      </c>
      <c r="B45" s="66">
        <v>904</v>
      </c>
      <c r="C45" s="67" t="s">
        <v>312</v>
      </c>
      <c r="D45" s="67" t="s">
        <v>7</v>
      </c>
      <c r="E45" s="67" t="s">
        <v>8</v>
      </c>
      <c r="F45" s="56">
        <f>F46</f>
        <v>450</v>
      </c>
    </row>
    <row r="46" spans="1:8" ht="15.75">
      <c r="A46" s="57" t="s">
        <v>313</v>
      </c>
      <c r="B46" s="66">
        <v>904</v>
      </c>
      <c r="C46" s="67" t="s">
        <v>45</v>
      </c>
      <c r="D46" s="67" t="s">
        <v>7</v>
      </c>
      <c r="E46" s="67" t="s">
        <v>8</v>
      </c>
      <c r="F46" s="56">
        <f>F47</f>
        <v>450</v>
      </c>
      <c r="G46" s="3"/>
      <c r="H46" s="6"/>
    </row>
    <row r="47" spans="1:8" ht="31.5">
      <c r="A47" s="57" t="s">
        <v>49</v>
      </c>
      <c r="B47" s="66">
        <v>904</v>
      </c>
      <c r="C47" s="67" t="s">
        <v>45</v>
      </c>
      <c r="D47" s="67" t="s">
        <v>50</v>
      </c>
      <c r="E47" s="67" t="s">
        <v>8</v>
      </c>
      <c r="F47" s="56">
        <v>450</v>
      </c>
      <c r="G47" s="3"/>
      <c r="H47" s="6"/>
    </row>
    <row r="48" spans="1:6" ht="31.5">
      <c r="A48" s="57" t="s">
        <v>350</v>
      </c>
      <c r="B48" s="66">
        <v>904</v>
      </c>
      <c r="C48" s="67" t="s">
        <v>45</v>
      </c>
      <c r="D48" s="67" t="s">
        <v>50</v>
      </c>
      <c r="E48" s="67" t="s">
        <v>351</v>
      </c>
      <c r="F48" s="56">
        <v>450</v>
      </c>
    </row>
    <row r="49" spans="1:8" ht="0.75" customHeight="1" hidden="1">
      <c r="A49" s="57" t="s">
        <v>51</v>
      </c>
      <c r="B49" s="63" t="s">
        <v>308</v>
      </c>
      <c r="C49" s="63" t="s">
        <v>52</v>
      </c>
      <c r="D49" s="63" t="s">
        <v>7</v>
      </c>
      <c r="E49" s="63" t="s">
        <v>8</v>
      </c>
      <c r="F49" s="56">
        <v>50</v>
      </c>
      <c r="G49" s="1"/>
      <c r="H49" s="1"/>
    </row>
    <row r="50" spans="1:8" ht="31.5" customHeight="1">
      <c r="A50" s="57" t="s">
        <v>53</v>
      </c>
      <c r="B50" s="63" t="s">
        <v>308</v>
      </c>
      <c r="C50" s="63" t="s">
        <v>54</v>
      </c>
      <c r="D50" s="63" t="s">
        <v>7</v>
      </c>
      <c r="E50" s="63" t="s">
        <v>8</v>
      </c>
      <c r="F50" s="56">
        <f>F51</f>
        <v>3.9</v>
      </c>
      <c r="G50" s="1"/>
      <c r="H50" s="1"/>
    </row>
    <row r="51" spans="1:8" ht="15.75">
      <c r="A51" s="57" t="s">
        <v>55</v>
      </c>
      <c r="B51" s="63" t="s">
        <v>308</v>
      </c>
      <c r="C51" s="63" t="s">
        <v>54</v>
      </c>
      <c r="D51" s="63" t="s">
        <v>56</v>
      </c>
      <c r="E51" s="63" t="s">
        <v>8</v>
      </c>
      <c r="F51" s="56">
        <f>F52</f>
        <v>3.9</v>
      </c>
      <c r="G51" s="1"/>
      <c r="H51" s="1"/>
    </row>
    <row r="52" spans="1:8" ht="15.75">
      <c r="A52" s="57" t="s">
        <v>57</v>
      </c>
      <c r="B52" s="63" t="s">
        <v>308</v>
      </c>
      <c r="C52" s="63" t="s">
        <v>54</v>
      </c>
      <c r="D52" s="63" t="s">
        <v>58</v>
      </c>
      <c r="E52" s="63" t="s">
        <v>8</v>
      </c>
      <c r="F52" s="56">
        <f>F53</f>
        <v>3.9</v>
      </c>
      <c r="G52" s="1"/>
      <c r="H52" s="1"/>
    </row>
    <row r="53" spans="1:8" ht="15.75" customHeight="1">
      <c r="A53" s="57" t="s">
        <v>336</v>
      </c>
      <c r="B53" s="63" t="s">
        <v>308</v>
      </c>
      <c r="C53" s="63" t="s">
        <v>54</v>
      </c>
      <c r="D53" s="63" t="s">
        <v>58</v>
      </c>
      <c r="E53" s="63" t="s">
        <v>337</v>
      </c>
      <c r="F53" s="56">
        <v>3.9</v>
      </c>
      <c r="G53" s="1"/>
      <c r="H53" s="1"/>
    </row>
    <row r="54" spans="1:8" ht="15.75">
      <c r="A54" s="57" t="s">
        <v>317</v>
      </c>
      <c r="B54" s="63" t="s">
        <v>308</v>
      </c>
      <c r="C54" s="63" t="s">
        <v>318</v>
      </c>
      <c r="D54" s="63" t="s">
        <v>355</v>
      </c>
      <c r="E54" s="63" t="s">
        <v>8</v>
      </c>
      <c r="F54" s="56">
        <f>F55</f>
        <v>30</v>
      </c>
      <c r="G54" s="1"/>
      <c r="H54" s="1"/>
    </row>
    <row r="55" spans="1:6" ht="17.25" customHeight="1">
      <c r="A55" s="57" t="s">
        <v>10</v>
      </c>
      <c r="B55" s="63" t="s">
        <v>308</v>
      </c>
      <c r="C55" s="63" t="s">
        <v>318</v>
      </c>
      <c r="D55" s="63" t="s">
        <v>9</v>
      </c>
      <c r="E55" s="63" t="s">
        <v>8</v>
      </c>
      <c r="F55" s="56">
        <f>F56</f>
        <v>30</v>
      </c>
    </row>
    <row r="56" spans="1:6" ht="48" customHeight="1">
      <c r="A56" s="70" t="s">
        <v>319</v>
      </c>
      <c r="B56" s="63" t="s">
        <v>308</v>
      </c>
      <c r="C56" s="63" t="s">
        <v>318</v>
      </c>
      <c r="D56" s="63" t="s">
        <v>85</v>
      </c>
      <c r="E56" s="63" t="s">
        <v>8</v>
      </c>
      <c r="F56" s="56">
        <f>F57</f>
        <v>30</v>
      </c>
    </row>
    <row r="57" spans="1:6" ht="16.5" customHeight="1">
      <c r="A57" s="57" t="s">
        <v>336</v>
      </c>
      <c r="B57" s="63" t="s">
        <v>308</v>
      </c>
      <c r="C57" s="63" t="s">
        <v>318</v>
      </c>
      <c r="D57" s="63" t="s">
        <v>85</v>
      </c>
      <c r="E57" s="63" t="s">
        <v>337</v>
      </c>
      <c r="F57" s="56">
        <v>30</v>
      </c>
    </row>
    <row r="58" spans="1:6" ht="16.5" customHeight="1">
      <c r="A58" s="57" t="s">
        <v>73</v>
      </c>
      <c r="B58" s="63" t="s">
        <v>308</v>
      </c>
      <c r="C58" s="63" t="s">
        <v>74</v>
      </c>
      <c r="D58" s="63" t="s">
        <v>7</v>
      </c>
      <c r="E58" s="63" t="s">
        <v>8</v>
      </c>
      <c r="F58" s="56">
        <f>F59+F66</f>
        <v>1936.2</v>
      </c>
    </row>
    <row r="59" spans="1:6" ht="16.5" customHeight="1">
      <c r="A59" s="57" t="s">
        <v>75</v>
      </c>
      <c r="B59" s="63" t="s">
        <v>308</v>
      </c>
      <c r="C59" s="63" t="s">
        <v>76</v>
      </c>
      <c r="D59" s="63" t="s">
        <v>7</v>
      </c>
      <c r="E59" s="63" t="s">
        <v>8</v>
      </c>
      <c r="F59" s="56">
        <f>F60</f>
        <v>455.2</v>
      </c>
    </row>
    <row r="60" spans="1:6" ht="18" customHeight="1">
      <c r="A60" s="105" t="s">
        <v>77</v>
      </c>
      <c r="B60" s="63" t="s">
        <v>308</v>
      </c>
      <c r="C60" s="63" t="s">
        <v>76</v>
      </c>
      <c r="D60" s="63" t="s">
        <v>78</v>
      </c>
      <c r="E60" s="63" t="s">
        <v>8</v>
      </c>
      <c r="F60" s="56">
        <f>F62</f>
        <v>455.2</v>
      </c>
    </row>
    <row r="61" spans="1:6" ht="0.75" customHeight="1">
      <c r="A61" s="105"/>
      <c r="B61" s="63"/>
      <c r="C61" s="63"/>
      <c r="D61" s="63"/>
      <c r="E61" s="63"/>
      <c r="F61" s="56"/>
    </row>
    <row r="62" spans="1:6" ht="46.5" customHeight="1">
      <c r="A62" s="71" t="s">
        <v>356</v>
      </c>
      <c r="B62" s="63" t="s">
        <v>308</v>
      </c>
      <c r="C62" s="63" t="s">
        <v>76</v>
      </c>
      <c r="D62" s="63" t="s">
        <v>79</v>
      </c>
      <c r="E62" s="63" t="s">
        <v>8</v>
      </c>
      <c r="F62" s="56">
        <f>F63</f>
        <v>455.2</v>
      </c>
    </row>
    <row r="63" spans="1:6" ht="47.25">
      <c r="A63" s="68" t="s">
        <v>357</v>
      </c>
      <c r="B63" s="63" t="s">
        <v>308</v>
      </c>
      <c r="C63" s="63" t="s">
        <v>76</v>
      </c>
      <c r="D63" s="63" t="s">
        <v>80</v>
      </c>
      <c r="E63" s="63" t="s">
        <v>8</v>
      </c>
      <c r="F63" s="56">
        <f>F64</f>
        <v>455.2</v>
      </c>
    </row>
    <row r="64" spans="1:6" ht="15.75">
      <c r="A64" s="68" t="s">
        <v>358</v>
      </c>
      <c r="B64" s="63" t="s">
        <v>308</v>
      </c>
      <c r="C64" s="63" t="s">
        <v>76</v>
      </c>
      <c r="D64" s="63" t="s">
        <v>80</v>
      </c>
      <c r="E64" s="63" t="s">
        <v>359</v>
      </c>
      <c r="F64" s="56">
        <f>F65</f>
        <v>455.2</v>
      </c>
    </row>
    <row r="65" spans="1:6" ht="31.5">
      <c r="A65" s="57" t="s">
        <v>360</v>
      </c>
      <c r="B65" s="63" t="s">
        <v>308</v>
      </c>
      <c r="C65" s="63" t="s">
        <v>76</v>
      </c>
      <c r="D65" s="63" t="s">
        <v>80</v>
      </c>
      <c r="E65" s="63" t="s">
        <v>361</v>
      </c>
      <c r="F65" s="56">
        <v>455.2</v>
      </c>
    </row>
    <row r="66" spans="1:6" ht="18" customHeight="1">
      <c r="A66" s="68" t="s">
        <v>362</v>
      </c>
      <c r="B66" s="63" t="s">
        <v>308</v>
      </c>
      <c r="C66" s="63" t="s">
        <v>363</v>
      </c>
      <c r="D66" s="63" t="s">
        <v>7</v>
      </c>
      <c r="E66" s="63" t="s">
        <v>8</v>
      </c>
      <c r="F66" s="56">
        <f>F67</f>
        <v>1481</v>
      </c>
    </row>
    <row r="67" spans="1:6" ht="29.25" customHeight="1">
      <c r="A67" s="68" t="s">
        <v>365</v>
      </c>
      <c r="B67" s="63" t="s">
        <v>308</v>
      </c>
      <c r="C67" s="63" t="s">
        <v>363</v>
      </c>
      <c r="D67" s="63" t="s">
        <v>366</v>
      </c>
      <c r="E67" s="63" t="s">
        <v>8</v>
      </c>
      <c r="F67" s="56">
        <f>F68</f>
        <v>1481</v>
      </c>
    </row>
    <row r="68" spans="1:6" ht="15.75" customHeight="1">
      <c r="A68" s="68" t="s">
        <v>364</v>
      </c>
      <c r="B68" s="63" t="s">
        <v>308</v>
      </c>
      <c r="C68" s="63" t="s">
        <v>363</v>
      </c>
      <c r="D68" s="63" t="s">
        <v>366</v>
      </c>
      <c r="E68" s="63" t="s">
        <v>367</v>
      </c>
      <c r="F68" s="56">
        <v>1481</v>
      </c>
    </row>
    <row r="69" spans="1:6" ht="15.75">
      <c r="A69" s="57" t="s">
        <v>66</v>
      </c>
      <c r="B69" s="63" t="s">
        <v>308</v>
      </c>
      <c r="C69" s="63" t="s">
        <v>143</v>
      </c>
      <c r="D69" s="63" t="s">
        <v>7</v>
      </c>
      <c r="E69" s="63" t="s">
        <v>8</v>
      </c>
      <c r="F69" s="56">
        <f>F71+F76</f>
        <v>324.70000000000005</v>
      </c>
    </row>
    <row r="70" spans="1:6" ht="15.75">
      <c r="A70" s="57" t="s">
        <v>316</v>
      </c>
      <c r="B70" s="63" t="s">
        <v>308</v>
      </c>
      <c r="C70" s="63" t="s">
        <v>145</v>
      </c>
      <c r="D70" s="63" t="s">
        <v>7</v>
      </c>
      <c r="E70" s="63" t="s">
        <v>8</v>
      </c>
      <c r="F70" s="56">
        <f>F71</f>
        <v>170.10000000000002</v>
      </c>
    </row>
    <row r="71" spans="1:6" ht="15.75">
      <c r="A71" s="57" t="s">
        <v>67</v>
      </c>
      <c r="B71" s="63" t="s">
        <v>308</v>
      </c>
      <c r="C71" s="63" t="s">
        <v>145</v>
      </c>
      <c r="D71" s="63" t="s">
        <v>68</v>
      </c>
      <c r="E71" s="63" t="s">
        <v>8</v>
      </c>
      <c r="F71" s="56">
        <f>F72</f>
        <v>170.10000000000002</v>
      </c>
    </row>
    <row r="72" spans="1:6" ht="18.75" customHeight="1">
      <c r="A72" s="57" t="s">
        <v>38</v>
      </c>
      <c r="B72" s="63" t="s">
        <v>308</v>
      </c>
      <c r="C72" s="63" t="s">
        <v>145</v>
      </c>
      <c r="D72" s="63" t="s">
        <v>69</v>
      </c>
      <c r="E72" s="63" t="s">
        <v>8</v>
      </c>
      <c r="F72" s="56">
        <f>F73+F74</f>
        <v>170.10000000000002</v>
      </c>
    </row>
    <row r="73" spans="1:6" ht="15" customHeight="1">
      <c r="A73" s="57" t="s">
        <v>339</v>
      </c>
      <c r="B73" s="63" t="s">
        <v>308</v>
      </c>
      <c r="C73" s="63" t="s">
        <v>145</v>
      </c>
      <c r="D73" s="63" t="s">
        <v>69</v>
      </c>
      <c r="E73" s="63" t="s">
        <v>340</v>
      </c>
      <c r="F73" s="56">
        <v>41.8</v>
      </c>
    </row>
    <row r="74" spans="1:6" ht="19.5" customHeight="1">
      <c r="A74" s="57" t="s">
        <v>336</v>
      </c>
      <c r="B74" s="63" t="s">
        <v>308</v>
      </c>
      <c r="C74" s="63" t="s">
        <v>145</v>
      </c>
      <c r="D74" s="63" t="s">
        <v>69</v>
      </c>
      <c r="E74" s="63" t="s">
        <v>337</v>
      </c>
      <c r="F74" s="56">
        <v>128.3</v>
      </c>
    </row>
    <row r="75" spans="1:6" ht="16.5" customHeight="1">
      <c r="A75" s="57" t="s">
        <v>369</v>
      </c>
      <c r="B75" s="63" t="s">
        <v>308</v>
      </c>
      <c r="C75" s="63" t="s">
        <v>148</v>
      </c>
      <c r="D75" s="63" t="s">
        <v>7</v>
      </c>
      <c r="E75" s="63" t="s">
        <v>8</v>
      </c>
      <c r="F75" s="56">
        <f>F76</f>
        <v>154.6</v>
      </c>
    </row>
    <row r="76" spans="1:6" ht="31.5">
      <c r="A76" s="57" t="s">
        <v>70</v>
      </c>
      <c r="B76" s="63" t="s">
        <v>308</v>
      </c>
      <c r="C76" s="63" t="s">
        <v>148</v>
      </c>
      <c r="D76" s="63" t="s">
        <v>71</v>
      </c>
      <c r="E76" s="63" t="s">
        <v>8</v>
      </c>
      <c r="F76" s="56">
        <f>F77</f>
        <v>154.6</v>
      </c>
    </row>
    <row r="77" spans="1:6" ht="31.5">
      <c r="A77" s="57" t="s">
        <v>370</v>
      </c>
      <c r="B77" s="63" t="s">
        <v>308</v>
      </c>
      <c r="C77" s="63" t="s">
        <v>148</v>
      </c>
      <c r="D77" s="63" t="s">
        <v>72</v>
      </c>
      <c r="E77" s="63" t="s">
        <v>8</v>
      </c>
      <c r="F77" s="56">
        <f>F78</f>
        <v>154.6</v>
      </c>
    </row>
    <row r="78" spans="1:6" ht="17.25" customHeight="1">
      <c r="A78" s="57" t="s">
        <v>336</v>
      </c>
      <c r="B78" s="63" t="s">
        <v>308</v>
      </c>
      <c r="C78" s="63" t="s">
        <v>148</v>
      </c>
      <c r="D78" s="63" t="s">
        <v>72</v>
      </c>
      <c r="E78" s="63" t="s">
        <v>337</v>
      </c>
      <c r="F78" s="56">
        <v>154.6</v>
      </c>
    </row>
    <row r="79" spans="1:6" ht="15.75">
      <c r="A79" s="57" t="s">
        <v>371</v>
      </c>
      <c r="B79" s="63" t="s">
        <v>308</v>
      </c>
      <c r="C79" s="63" t="s">
        <v>372</v>
      </c>
      <c r="D79" s="63" t="s">
        <v>7</v>
      </c>
      <c r="E79" s="63" t="s">
        <v>8</v>
      </c>
      <c r="F79" s="56">
        <f>F80</f>
        <v>293.3</v>
      </c>
    </row>
    <row r="80" spans="1:6" ht="15.75">
      <c r="A80" s="72" t="s">
        <v>99</v>
      </c>
      <c r="B80" s="63" t="s">
        <v>308</v>
      </c>
      <c r="C80" s="63" t="s">
        <v>321</v>
      </c>
      <c r="D80" s="63" t="s">
        <v>101</v>
      </c>
      <c r="E80" s="63" t="s">
        <v>8</v>
      </c>
      <c r="F80" s="56">
        <f>F81</f>
        <v>293.3</v>
      </c>
    </row>
    <row r="81" spans="1:6" ht="31.5">
      <c r="A81" s="72" t="s">
        <v>102</v>
      </c>
      <c r="B81" s="63" t="s">
        <v>308</v>
      </c>
      <c r="C81" s="63" t="s">
        <v>321</v>
      </c>
      <c r="D81" s="63" t="s">
        <v>103</v>
      </c>
      <c r="E81" s="63" t="s">
        <v>8</v>
      </c>
      <c r="F81" s="56">
        <f>F82</f>
        <v>293.3</v>
      </c>
    </row>
    <row r="82" spans="1:6" ht="45.75" customHeight="1">
      <c r="A82" s="72" t="s">
        <v>373</v>
      </c>
      <c r="B82" s="63" t="s">
        <v>308</v>
      </c>
      <c r="C82" s="63" t="s">
        <v>321</v>
      </c>
      <c r="D82" s="63" t="s">
        <v>103</v>
      </c>
      <c r="E82" s="63" t="s">
        <v>374</v>
      </c>
      <c r="F82" s="56">
        <v>293.3</v>
      </c>
    </row>
    <row r="83" spans="1:6" ht="15.75">
      <c r="A83" s="58" t="s">
        <v>375</v>
      </c>
      <c r="B83" s="53" t="s">
        <v>376</v>
      </c>
      <c r="C83" s="53" t="s">
        <v>6</v>
      </c>
      <c r="D83" s="53" t="s">
        <v>7</v>
      </c>
      <c r="E83" s="53" t="s">
        <v>8</v>
      </c>
      <c r="F83" s="54">
        <f>F84+F88</f>
        <v>289.29999999999995</v>
      </c>
    </row>
    <row r="84" spans="1:6" ht="31.5">
      <c r="A84" s="49" t="s">
        <v>12</v>
      </c>
      <c r="B84" s="61" t="s">
        <v>376</v>
      </c>
      <c r="C84" s="61" t="s">
        <v>13</v>
      </c>
      <c r="D84" s="61" t="s">
        <v>7</v>
      </c>
      <c r="E84" s="61" t="s">
        <v>6</v>
      </c>
      <c r="F84" s="62">
        <f>F85</f>
        <v>197.2</v>
      </c>
    </row>
    <row r="85" spans="1:6" ht="47.25" customHeight="1">
      <c r="A85" s="57" t="s">
        <v>14</v>
      </c>
      <c r="B85" s="61" t="s">
        <v>376</v>
      </c>
      <c r="C85" s="61" t="s">
        <v>13</v>
      </c>
      <c r="D85" s="61" t="s">
        <v>15</v>
      </c>
      <c r="E85" s="61" t="s">
        <v>8</v>
      </c>
      <c r="F85" s="62">
        <f>F86</f>
        <v>197.2</v>
      </c>
    </row>
    <row r="86" spans="1:6" ht="15.75">
      <c r="A86" s="57" t="s">
        <v>16</v>
      </c>
      <c r="B86" s="61" t="s">
        <v>376</v>
      </c>
      <c r="C86" s="61" t="s">
        <v>13</v>
      </c>
      <c r="D86" s="61" t="s">
        <v>17</v>
      </c>
      <c r="E86" s="61" t="s">
        <v>8</v>
      </c>
      <c r="F86" s="62">
        <f>F87</f>
        <v>197.2</v>
      </c>
    </row>
    <row r="87" spans="1:6" ht="15.75">
      <c r="A87" s="57" t="s">
        <v>339</v>
      </c>
      <c r="B87" s="61" t="s">
        <v>376</v>
      </c>
      <c r="C87" s="61" t="s">
        <v>13</v>
      </c>
      <c r="D87" s="61" t="s">
        <v>17</v>
      </c>
      <c r="E87" s="61" t="s">
        <v>340</v>
      </c>
      <c r="F87" s="62">
        <v>197.2</v>
      </c>
    </row>
    <row r="88" spans="1:6" ht="47.25">
      <c r="A88" s="57" t="s">
        <v>19</v>
      </c>
      <c r="B88" s="61" t="s">
        <v>376</v>
      </c>
      <c r="C88" s="61" t="s">
        <v>20</v>
      </c>
      <c r="D88" s="61" t="s">
        <v>7</v>
      </c>
      <c r="E88" s="61" t="s">
        <v>8</v>
      </c>
      <c r="F88" s="62">
        <f>F89</f>
        <v>92.1</v>
      </c>
    </row>
    <row r="89" spans="1:6" ht="47.25">
      <c r="A89" s="57" t="s">
        <v>14</v>
      </c>
      <c r="B89" s="61" t="s">
        <v>376</v>
      </c>
      <c r="C89" s="61" t="s">
        <v>20</v>
      </c>
      <c r="D89" s="61" t="s">
        <v>15</v>
      </c>
      <c r="E89" s="61" t="s">
        <v>8</v>
      </c>
      <c r="F89" s="62">
        <f>F90</f>
        <v>92.1</v>
      </c>
    </row>
    <row r="90" spans="1:6" ht="15.75">
      <c r="A90" s="57" t="s">
        <v>21</v>
      </c>
      <c r="B90" s="61" t="s">
        <v>376</v>
      </c>
      <c r="C90" s="61" t="s">
        <v>20</v>
      </c>
      <c r="D90" s="61" t="s">
        <v>22</v>
      </c>
      <c r="E90" s="61" t="s">
        <v>8</v>
      </c>
      <c r="F90" s="62">
        <f>F91+F93+F92</f>
        <v>92.1</v>
      </c>
    </row>
    <row r="91" spans="1:6" ht="15.75">
      <c r="A91" s="57" t="s">
        <v>339</v>
      </c>
      <c r="B91" s="61" t="s">
        <v>376</v>
      </c>
      <c r="C91" s="61" t="s">
        <v>20</v>
      </c>
      <c r="D91" s="61" t="s">
        <v>22</v>
      </c>
      <c r="E91" s="61" t="s">
        <v>340</v>
      </c>
      <c r="F91" s="62">
        <v>57</v>
      </c>
    </row>
    <row r="92" spans="1:6" ht="31.5">
      <c r="A92" s="57" t="s">
        <v>430</v>
      </c>
      <c r="B92" s="61" t="s">
        <v>376</v>
      </c>
      <c r="C92" s="61" t="s">
        <v>20</v>
      </c>
      <c r="D92" s="61" t="s">
        <v>22</v>
      </c>
      <c r="E92" s="61" t="s">
        <v>429</v>
      </c>
      <c r="F92" s="62">
        <v>7.3</v>
      </c>
    </row>
    <row r="93" spans="1:6" ht="15" customHeight="1">
      <c r="A93" s="57" t="s">
        <v>336</v>
      </c>
      <c r="B93" s="61" t="s">
        <v>376</v>
      </c>
      <c r="C93" s="61" t="s">
        <v>20</v>
      </c>
      <c r="D93" s="61" t="s">
        <v>22</v>
      </c>
      <c r="E93" s="61" t="s">
        <v>337</v>
      </c>
      <c r="F93" s="62">
        <v>27.8</v>
      </c>
    </row>
    <row r="94" spans="1:6" ht="60.75" customHeight="1">
      <c r="A94" s="58" t="s">
        <v>377</v>
      </c>
      <c r="B94" s="53" t="s">
        <v>86</v>
      </c>
      <c r="C94" s="53" t="s">
        <v>6</v>
      </c>
      <c r="D94" s="53" t="s">
        <v>7</v>
      </c>
      <c r="E94" s="53" t="s">
        <v>8</v>
      </c>
      <c r="F94" s="73">
        <f>F95+F103+F113</f>
        <v>7050.299999999999</v>
      </c>
    </row>
    <row r="95" spans="1:6" ht="47.25">
      <c r="A95" s="57" t="s">
        <v>338</v>
      </c>
      <c r="B95" s="63" t="s">
        <v>86</v>
      </c>
      <c r="C95" s="63" t="s">
        <v>24</v>
      </c>
      <c r="D95" s="63" t="s">
        <v>7</v>
      </c>
      <c r="E95" s="63" t="s">
        <v>8</v>
      </c>
      <c r="F95" s="56">
        <f>F96</f>
        <v>243.2</v>
      </c>
    </row>
    <row r="96" spans="1:6" ht="15" customHeight="1">
      <c r="A96" s="57" t="s">
        <v>14</v>
      </c>
      <c r="B96" s="63" t="s">
        <v>86</v>
      </c>
      <c r="C96" s="63" t="s">
        <v>24</v>
      </c>
      <c r="D96" s="63" t="s">
        <v>15</v>
      </c>
      <c r="E96" s="63" t="s">
        <v>8</v>
      </c>
      <c r="F96" s="56">
        <f>F98+F99+F100+F101+F102</f>
        <v>243.2</v>
      </c>
    </row>
    <row r="97" spans="1:6" ht="15.75" customHeight="1" hidden="1">
      <c r="A97" s="57" t="s">
        <v>21</v>
      </c>
      <c r="B97" s="63" t="s">
        <v>86</v>
      </c>
      <c r="C97" s="63" t="s">
        <v>24</v>
      </c>
      <c r="D97" s="63" t="s">
        <v>22</v>
      </c>
      <c r="E97" s="63" t="s">
        <v>8</v>
      </c>
      <c r="F97" s="56" t="e">
        <f>F98+#REF!+F100</f>
        <v>#REF!</v>
      </c>
    </row>
    <row r="98" spans="1:6" ht="17.25" customHeight="1">
      <c r="A98" s="57" t="s">
        <v>339</v>
      </c>
      <c r="B98" s="63" t="s">
        <v>86</v>
      </c>
      <c r="C98" s="63" t="s">
        <v>24</v>
      </c>
      <c r="D98" s="63" t="s">
        <v>22</v>
      </c>
      <c r="E98" s="63" t="s">
        <v>340</v>
      </c>
      <c r="F98" s="56">
        <v>189.7</v>
      </c>
    </row>
    <row r="99" spans="1:6" ht="33.75" customHeight="1">
      <c r="A99" s="57" t="s">
        <v>430</v>
      </c>
      <c r="B99" s="63" t="s">
        <v>86</v>
      </c>
      <c r="C99" s="63" t="s">
        <v>24</v>
      </c>
      <c r="D99" s="63" t="s">
        <v>22</v>
      </c>
      <c r="E99" s="63" t="s">
        <v>429</v>
      </c>
      <c r="F99" s="56">
        <v>12.2</v>
      </c>
    </row>
    <row r="100" spans="1:6" ht="13.5" customHeight="1">
      <c r="A100" s="57" t="s">
        <v>336</v>
      </c>
      <c r="B100" s="63" t="s">
        <v>86</v>
      </c>
      <c r="C100" s="63" t="s">
        <v>24</v>
      </c>
      <c r="D100" s="63" t="s">
        <v>22</v>
      </c>
      <c r="E100" s="63" t="s">
        <v>337</v>
      </c>
      <c r="F100" s="56">
        <v>21</v>
      </c>
    </row>
    <row r="101" spans="1:6" ht="13.5" customHeight="1">
      <c r="A101" s="57" t="s">
        <v>23</v>
      </c>
      <c r="B101" s="61" t="s">
        <v>86</v>
      </c>
      <c r="C101" s="61" t="s">
        <v>24</v>
      </c>
      <c r="D101" s="61" t="s">
        <v>22</v>
      </c>
      <c r="E101" s="61" t="s">
        <v>343</v>
      </c>
      <c r="F101" s="56">
        <v>16.5</v>
      </c>
    </row>
    <row r="102" spans="1:6" ht="13.5" customHeight="1">
      <c r="A102" s="57" t="s">
        <v>344</v>
      </c>
      <c r="B102" s="61" t="s">
        <v>86</v>
      </c>
      <c r="C102" s="61" t="s">
        <v>24</v>
      </c>
      <c r="D102" s="61" t="s">
        <v>22</v>
      </c>
      <c r="E102" s="61" t="s">
        <v>345</v>
      </c>
      <c r="F102" s="56">
        <v>3.8</v>
      </c>
    </row>
    <row r="103" spans="1:6" ht="15.75">
      <c r="A103" s="57" t="s">
        <v>378</v>
      </c>
      <c r="B103" s="63" t="s">
        <v>86</v>
      </c>
      <c r="C103" s="63" t="s">
        <v>379</v>
      </c>
      <c r="D103" s="63" t="s">
        <v>7</v>
      </c>
      <c r="E103" s="63" t="s">
        <v>8</v>
      </c>
      <c r="F103" s="56">
        <f>F104</f>
        <v>850.3000000000001</v>
      </c>
    </row>
    <row r="104" spans="1:6" ht="18" customHeight="1">
      <c r="A104" s="57" t="s">
        <v>59</v>
      </c>
      <c r="B104" s="106" t="s">
        <v>86</v>
      </c>
      <c r="C104" s="106" t="s">
        <v>60</v>
      </c>
      <c r="D104" s="106" t="s">
        <v>7</v>
      </c>
      <c r="E104" s="106" t="s">
        <v>8</v>
      </c>
      <c r="F104" s="108">
        <f>F106</f>
        <v>850.3000000000001</v>
      </c>
    </row>
    <row r="105" spans="1:6" ht="15">
      <c r="A105" s="102" t="s">
        <v>61</v>
      </c>
      <c r="B105" s="107"/>
      <c r="C105" s="107"/>
      <c r="D105" s="107"/>
      <c r="E105" s="107"/>
      <c r="F105" s="108"/>
    </row>
    <row r="106" spans="1:6" ht="15" customHeight="1">
      <c r="A106" s="109"/>
      <c r="B106" s="63" t="s">
        <v>86</v>
      </c>
      <c r="C106" s="63" t="s">
        <v>60</v>
      </c>
      <c r="D106" s="63" t="s">
        <v>62</v>
      </c>
      <c r="E106" s="63" t="s">
        <v>8</v>
      </c>
      <c r="F106" s="56">
        <f>F107</f>
        <v>850.3000000000001</v>
      </c>
    </row>
    <row r="107" spans="1:6" ht="15.75">
      <c r="A107" s="57" t="s">
        <v>38</v>
      </c>
      <c r="B107" s="63" t="s">
        <v>86</v>
      </c>
      <c r="C107" s="63" t="s">
        <v>60</v>
      </c>
      <c r="D107" s="63" t="s">
        <v>63</v>
      </c>
      <c r="E107" s="63" t="s">
        <v>8</v>
      </c>
      <c r="F107" s="56">
        <f>F108+F109+F111</f>
        <v>850.3000000000001</v>
      </c>
    </row>
    <row r="108" spans="1:6" ht="47.25">
      <c r="A108" s="57" t="s">
        <v>380</v>
      </c>
      <c r="B108" s="63" t="s">
        <v>86</v>
      </c>
      <c r="C108" s="63" t="s">
        <v>60</v>
      </c>
      <c r="D108" s="63" t="s">
        <v>63</v>
      </c>
      <c r="E108" s="63" t="s">
        <v>381</v>
      </c>
      <c r="F108" s="56">
        <v>819.2</v>
      </c>
    </row>
    <row r="109" spans="1:6" ht="64.5" customHeight="1">
      <c r="A109" s="57" t="s">
        <v>384</v>
      </c>
      <c r="B109" s="63" t="s">
        <v>86</v>
      </c>
      <c r="C109" s="63" t="s">
        <v>60</v>
      </c>
      <c r="D109" s="63" t="s">
        <v>64</v>
      </c>
      <c r="E109" s="63" t="s">
        <v>8</v>
      </c>
      <c r="F109" s="56">
        <f>F110</f>
        <v>26.6</v>
      </c>
    </row>
    <row r="110" spans="1:6" ht="31.5">
      <c r="A110" s="57" t="s">
        <v>368</v>
      </c>
      <c r="B110" s="63" t="s">
        <v>86</v>
      </c>
      <c r="C110" s="63" t="s">
        <v>60</v>
      </c>
      <c r="D110" s="63" t="s">
        <v>64</v>
      </c>
      <c r="E110" s="63" t="s">
        <v>385</v>
      </c>
      <c r="F110" s="56">
        <v>26.6</v>
      </c>
    </row>
    <row r="111" spans="1:6" ht="15.75" customHeight="1">
      <c r="A111" s="71" t="s">
        <v>386</v>
      </c>
      <c r="B111" s="63" t="s">
        <v>86</v>
      </c>
      <c r="C111" s="63" t="s">
        <v>60</v>
      </c>
      <c r="D111" s="63" t="s">
        <v>65</v>
      </c>
      <c r="E111" s="63" t="s">
        <v>8</v>
      </c>
      <c r="F111" s="56">
        <f>F112</f>
        <v>4.5</v>
      </c>
    </row>
    <row r="112" spans="1:6" ht="31.5">
      <c r="A112" s="57" t="s">
        <v>368</v>
      </c>
      <c r="B112" s="63" t="s">
        <v>86</v>
      </c>
      <c r="C112" s="63" t="s">
        <v>60</v>
      </c>
      <c r="D112" s="63" t="s">
        <v>65</v>
      </c>
      <c r="E112" s="63" t="s">
        <v>385</v>
      </c>
      <c r="F112" s="56">
        <v>4.5</v>
      </c>
    </row>
    <row r="113" spans="1:6" ht="15.75">
      <c r="A113" s="57" t="s">
        <v>387</v>
      </c>
      <c r="B113" s="63" t="s">
        <v>86</v>
      </c>
      <c r="C113" s="63" t="s">
        <v>388</v>
      </c>
      <c r="D113" s="63" t="s">
        <v>7</v>
      </c>
      <c r="E113" s="63" t="s">
        <v>8</v>
      </c>
      <c r="F113" s="56">
        <f>F114+F126</f>
        <v>5956.799999999999</v>
      </c>
    </row>
    <row r="114" spans="1:6" ht="18" customHeight="1">
      <c r="A114" s="57" t="s">
        <v>87</v>
      </c>
      <c r="B114" s="63" t="s">
        <v>86</v>
      </c>
      <c r="C114" s="63" t="s">
        <v>88</v>
      </c>
      <c r="D114" s="63" t="s">
        <v>7</v>
      </c>
      <c r="E114" s="63" t="s">
        <v>8</v>
      </c>
      <c r="F114" s="74">
        <f>F115+F118+F121+F124</f>
        <v>3654.1</v>
      </c>
    </row>
    <row r="115" spans="1:6" ht="15.75">
      <c r="A115" s="57" t="s">
        <v>89</v>
      </c>
      <c r="B115" s="63" t="s">
        <v>86</v>
      </c>
      <c r="C115" s="63" t="s">
        <v>88</v>
      </c>
      <c r="D115" s="63" t="s">
        <v>90</v>
      </c>
      <c r="E115" s="63" t="s">
        <v>8</v>
      </c>
      <c r="F115" s="56">
        <f>F116</f>
        <v>1041.3</v>
      </c>
    </row>
    <row r="116" spans="1:6" ht="15.75">
      <c r="A116" s="57" t="s">
        <v>38</v>
      </c>
      <c r="B116" s="63" t="s">
        <v>86</v>
      </c>
      <c r="C116" s="63" t="s">
        <v>88</v>
      </c>
      <c r="D116" s="63" t="s">
        <v>91</v>
      </c>
      <c r="E116" s="63" t="s">
        <v>8</v>
      </c>
      <c r="F116" s="56">
        <f>F117</f>
        <v>1041.3</v>
      </c>
    </row>
    <row r="117" spans="1:6" ht="45.75" customHeight="1">
      <c r="A117" s="57" t="s">
        <v>380</v>
      </c>
      <c r="B117" s="63" t="s">
        <v>86</v>
      </c>
      <c r="C117" s="63" t="s">
        <v>88</v>
      </c>
      <c r="D117" s="63" t="s">
        <v>91</v>
      </c>
      <c r="E117" s="63" t="s">
        <v>381</v>
      </c>
      <c r="F117" s="56">
        <v>1041.3</v>
      </c>
    </row>
    <row r="118" spans="1:6" ht="15.75">
      <c r="A118" s="57" t="s">
        <v>92</v>
      </c>
      <c r="B118" s="63" t="s">
        <v>86</v>
      </c>
      <c r="C118" s="63" t="s">
        <v>88</v>
      </c>
      <c r="D118" s="63" t="s">
        <v>93</v>
      </c>
      <c r="E118" s="63" t="s">
        <v>8</v>
      </c>
      <c r="F118" s="56">
        <f>F119</f>
        <v>871.4</v>
      </c>
    </row>
    <row r="119" spans="1:6" ht="15.75" customHeight="1">
      <c r="A119" s="57" t="s">
        <v>38</v>
      </c>
      <c r="B119" s="63" t="s">
        <v>86</v>
      </c>
      <c r="C119" s="63" t="s">
        <v>88</v>
      </c>
      <c r="D119" s="63" t="s">
        <v>94</v>
      </c>
      <c r="E119" s="63" t="s">
        <v>8</v>
      </c>
      <c r="F119" s="56">
        <f>F120</f>
        <v>871.4</v>
      </c>
    </row>
    <row r="120" spans="1:6" ht="47.25">
      <c r="A120" s="57" t="s">
        <v>380</v>
      </c>
      <c r="B120" s="63" t="s">
        <v>86</v>
      </c>
      <c r="C120" s="63" t="s">
        <v>88</v>
      </c>
      <c r="D120" s="63" t="s">
        <v>94</v>
      </c>
      <c r="E120" s="63" t="s">
        <v>381</v>
      </c>
      <c r="F120" s="56">
        <v>871.4</v>
      </c>
    </row>
    <row r="121" spans="1:6" ht="17.25" customHeight="1">
      <c r="A121" s="57" t="s">
        <v>95</v>
      </c>
      <c r="B121" s="63" t="s">
        <v>86</v>
      </c>
      <c r="C121" s="63" t="s">
        <v>88</v>
      </c>
      <c r="D121" s="63" t="s">
        <v>96</v>
      </c>
      <c r="E121" s="63" t="s">
        <v>8</v>
      </c>
      <c r="F121" s="56">
        <f>F122</f>
        <v>1695.1</v>
      </c>
    </row>
    <row r="122" spans="1:6" ht="15.75">
      <c r="A122" s="57" t="s">
        <v>38</v>
      </c>
      <c r="B122" s="63" t="s">
        <v>86</v>
      </c>
      <c r="C122" s="63" t="s">
        <v>88</v>
      </c>
      <c r="D122" s="63" t="s">
        <v>97</v>
      </c>
      <c r="E122" s="63" t="s">
        <v>8</v>
      </c>
      <c r="F122" s="56">
        <f>F123</f>
        <v>1695.1</v>
      </c>
    </row>
    <row r="123" spans="1:6" ht="47.25">
      <c r="A123" s="57" t="s">
        <v>380</v>
      </c>
      <c r="B123" s="63" t="s">
        <v>86</v>
      </c>
      <c r="C123" s="63" t="s">
        <v>88</v>
      </c>
      <c r="D123" s="63" t="s">
        <v>97</v>
      </c>
      <c r="E123" s="63" t="s">
        <v>381</v>
      </c>
      <c r="F123" s="56">
        <v>1695.1</v>
      </c>
    </row>
    <row r="124" spans="1:6" ht="62.25" customHeight="1">
      <c r="A124" s="57" t="s">
        <v>389</v>
      </c>
      <c r="B124" s="63" t="s">
        <v>86</v>
      </c>
      <c r="C124" s="63" t="s">
        <v>88</v>
      </c>
      <c r="D124" s="63" t="s">
        <v>64</v>
      </c>
      <c r="E124" s="63" t="s">
        <v>8</v>
      </c>
      <c r="F124" s="56">
        <f>F125</f>
        <v>46.3</v>
      </c>
    </row>
    <row r="125" spans="1:6" ht="31.5">
      <c r="A125" s="57" t="s">
        <v>368</v>
      </c>
      <c r="B125" s="63" t="s">
        <v>86</v>
      </c>
      <c r="C125" s="63" t="s">
        <v>88</v>
      </c>
      <c r="D125" s="63" t="s">
        <v>64</v>
      </c>
      <c r="E125" s="63" t="s">
        <v>385</v>
      </c>
      <c r="F125" s="56">
        <v>46.3</v>
      </c>
    </row>
    <row r="126" spans="1:6" ht="15.75">
      <c r="A126" s="57" t="s">
        <v>320</v>
      </c>
      <c r="B126" s="63" t="s">
        <v>86</v>
      </c>
      <c r="C126" s="63" t="s">
        <v>100</v>
      </c>
      <c r="D126" s="63" t="s">
        <v>7</v>
      </c>
      <c r="E126" s="63" t="s">
        <v>8</v>
      </c>
      <c r="F126" s="56">
        <f>F127+F130</f>
        <v>2302.7</v>
      </c>
    </row>
    <row r="127" spans="1:6" ht="63">
      <c r="A127" s="57" t="s">
        <v>104</v>
      </c>
      <c r="B127" s="63" t="s">
        <v>86</v>
      </c>
      <c r="C127" s="63" t="s">
        <v>100</v>
      </c>
      <c r="D127" s="63" t="s">
        <v>105</v>
      </c>
      <c r="E127" s="63" t="s">
        <v>8</v>
      </c>
      <c r="F127" s="56">
        <f>F128</f>
        <v>361.5</v>
      </c>
    </row>
    <row r="128" spans="1:6" ht="15.75">
      <c r="A128" s="57" t="s">
        <v>38</v>
      </c>
      <c r="B128" s="63" t="s">
        <v>86</v>
      </c>
      <c r="C128" s="63" t="s">
        <v>100</v>
      </c>
      <c r="D128" s="63" t="s">
        <v>127</v>
      </c>
      <c r="E128" s="63" t="s">
        <v>8</v>
      </c>
      <c r="F128" s="56">
        <f>F129</f>
        <v>361.5</v>
      </c>
    </row>
    <row r="129" spans="1:6" ht="15.75">
      <c r="A129" s="57" t="s">
        <v>339</v>
      </c>
      <c r="B129" s="63" t="s">
        <v>86</v>
      </c>
      <c r="C129" s="63" t="s">
        <v>100</v>
      </c>
      <c r="D129" s="63" t="s">
        <v>127</v>
      </c>
      <c r="E129" s="63" t="s">
        <v>340</v>
      </c>
      <c r="F129" s="56">
        <v>361.5</v>
      </c>
    </row>
    <row r="130" spans="1:6" ht="30.75" customHeight="1">
      <c r="A130" s="57" t="s">
        <v>391</v>
      </c>
      <c r="B130" s="63" t="s">
        <v>86</v>
      </c>
      <c r="C130" s="63" t="s">
        <v>100</v>
      </c>
      <c r="D130" s="63" t="s">
        <v>314</v>
      </c>
      <c r="E130" s="63" t="s">
        <v>8</v>
      </c>
      <c r="F130" s="56">
        <f>F131</f>
        <v>1941.2</v>
      </c>
    </row>
    <row r="131" spans="1:6" ht="32.25" customHeight="1">
      <c r="A131" s="57" t="s">
        <v>354</v>
      </c>
      <c r="B131" s="63" t="s">
        <v>86</v>
      </c>
      <c r="C131" s="63" t="s">
        <v>100</v>
      </c>
      <c r="D131" s="63" t="s">
        <v>314</v>
      </c>
      <c r="E131" s="63" t="s">
        <v>8</v>
      </c>
      <c r="F131" s="56">
        <f>F133</f>
        <v>1941.2</v>
      </c>
    </row>
    <row r="132" spans="1:6" ht="15.75">
      <c r="A132" s="57" t="s">
        <v>315</v>
      </c>
      <c r="B132" s="63"/>
      <c r="C132" s="63"/>
      <c r="D132" s="63"/>
      <c r="E132" s="63"/>
      <c r="F132" s="56"/>
    </row>
    <row r="133" spans="1:6" ht="31.5">
      <c r="A133" s="57" t="s">
        <v>392</v>
      </c>
      <c r="B133" s="63" t="s">
        <v>86</v>
      </c>
      <c r="C133" s="63" t="s">
        <v>100</v>
      </c>
      <c r="D133" s="63" t="s">
        <v>314</v>
      </c>
      <c r="E133" s="63" t="s">
        <v>390</v>
      </c>
      <c r="F133" s="56">
        <v>1941.2</v>
      </c>
    </row>
    <row r="134" spans="1:6" ht="46.5" customHeight="1">
      <c r="A134" s="58" t="s">
        <v>106</v>
      </c>
      <c r="B134" s="53" t="s">
        <v>107</v>
      </c>
      <c r="C134" s="53" t="s">
        <v>6</v>
      </c>
      <c r="D134" s="53" t="s">
        <v>7</v>
      </c>
      <c r="E134" s="53" t="s">
        <v>8</v>
      </c>
      <c r="F134" s="75">
        <f>F135+F141+F190</f>
        <v>49098.2</v>
      </c>
    </row>
    <row r="135" spans="1:6" ht="47.25">
      <c r="A135" s="57" t="s">
        <v>338</v>
      </c>
      <c r="B135" s="63" t="s">
        <v>107</v>
      </c>
      <c r="C135" s="63" t="s">
        <v>24</v>
      </c>
      <c r="D135" s="63" t="s">
        <v>7</v>
      </c>
      <c r="E135" s="63" t="s">
        <v>8</v>
      </c>
      <c r="F135" s="56">
        <f>F136+F139</f>
        <v>457.1</v>
      </c>
    </row>
    <row r="136" spans="1:6" ht="31.5" customHeight="1">
      <c r="A136" s="57" t="s">
        <v>14</v>
      </c>
      <c r="B136" s="63" t="s">
        <v>107</v>
      </c>
      <c r="C136" s="63" t="s">
        <v>24</v>
      </c>
      <c r="D136" s="63" t="s">
        <v>15</v>
      </c>
      <c r="E136" s="63" t="s">
        <v>8</v>
      </c>
      <c r="F136" s="56">
        <f>F137</f>
        <v>364.3</v>
      </c>
    </row>
    <row r="137" spans="1:6" ht="15.75">
      <c r="A137" s="57" t="s">
        <v>21</v>
      </c>
      <c r="B137" s="63" t="s">
        <v>107</v>
      </c>
      <c r="C137" s="63" t="s">
        <v>24</v>
      </c>
      <c r="D137" s="63" t="s">
        <v>22</v>
      </c>
      <c r="E137" s="63" t="s">
        <v>8</v>
      </c>
      <c r="F137" s="56">
        <f>F138</f>
        <v>364.3</v>
      </c>
    </row>
    <row r="138" spans="1:6" ht="16.5" customHeight="1">
      <c r="A138" s="57" t="s">
        <v>339</v>
      </c>
      <c r="B138" s="63" t="s">
        <v>107</v>
      </c>
      <c r="C138" s="63" t="s">
        <v>24</v>
      </c>
      <c r="D138" s="63" t="s">
        <v>22</v>
      </c>
      <c r="E138" s="63" t="s">
        <v>340</v>
      </c>
      <c r="F138" s="56">
        <v>364.3</v>
      </c>
    </row>
    <row r="139" spans="1:6" ht="47.25">
      <c r="A139" s="57" t="s">
        <v>108</v>
      </c>
      <c r="B139" s="61" t="s">
        <v>107</v>
      </c>
      <c r="C139" s="61" t="s">
        <v>24</v>
      </c>
      <c r="D139" s="61" t="s">
        <v>109</v>
      </c>
      <c r="E139" s="61" t="s">
        <v>8</v>
      </c>
      <c r="F139" s="62">
        <f>F140</f>
        <v>92.8</v>
      </c>
    </row>
    <row r="140" spans="1:6" ht="15.75">
      <c r="A140" s="57" t="s">
        <v>339</v>
      </c>
      <c r="B140" s="61" t="s">
        <v>107</v>
      </c>
      <c r="C140" s="61" t="s">
        <v>24</v>
      </c>
      <c r="D140" s="61" t="s">
        <v>109</v>
      </c>
      <c r="E140" s="61" t="s">
        <v>340</v>
      </c>
      <c r="F140" s="62">
        <v>92.8</v>
      </c>
    </row>
    <row r="141" spans="1:6" ht="17.25" customHeight="1">
      <c r="A141" s="57" t="s">
        <v>378</v>
      </c>
      <c r="B141" s="63" t="s">
        <v>107</v>
      </c>
      <c r="C141" s="63" t="s">
        <v>379</v>
      </c>
      <c r="D141" s="63" t="s">
        <v>7</v>
      </c>
      <c r="E141" s="63" t="s">
        <v>8</v>
      </c>
      <c r="F141" s="74">
        <f>F142+F151+F176+F186</f>
        <v>46483.7</v>
      </c>
    </row>
    <row r="142" spans="1:6" ht="15.75">
      <c r="A142" s="57" t="s">
        <v>434</v>
      </c>
      <c r="B142" s="63" t="s">
        <v>107</v>
      </c>
      <c r="C142" s="63" t="s">
        <v>110</v>
      </c>
      <c r="D142" s="63" t="s">
        <v>7</v>
      </c>
      <c r="E142" s="63" t="s">
        <v>8</v>
      </c>
      <c r="F142" s="56">
        <f>F143+F145+F147</f>
        <v>10680.900000000001</v>
      </c>
    </row>
    <row r="143" spans="1:6" ht="17.25" customHeight="1">
      <c r="A143" s="57" t="s">
        <v>38</v>
      </c>
      <c r="B143" s="63" t="s">
        <v>107</v>
      </c>
      <c r="C143" s="63" t="s">
        <v>110</v>
      </c>
      <c r="D143" s="63" t="s">
        <v>111</v>
      </c>
      <c r="E143" s="63" t="s">
        <v>8</v>
      </c>
      <c r="F143" s="56">
        <f>F144</f>
        <v>10103.7</v>
      </c>
    </row>
    <row r="144" spans="1:6" ht="47.25">
      <c r="A144" s="57" t="s">
        <v>380</v>
      </c>
      <c r="B144" s="63" t="s">
        <v>107</v>
      </c>
      <c r="C144" s="63" t="s">
        <v>110</v>
      </c>
      <c r="D144" s="63" t="s">
        <v>111</v>
      </c>
      <c r="E144" s="63" t="s">
        <v>381</v>
      </c>
      <c r="F144" s="56">
        <v>10103.7</v>
      </c>
    </row>
    <row r="145" spans="1:6" ht="62.25" customHeight="1">
      <c r="A145" s="57" t="s">
        <v>389</v>
      </c>
      <c r="B145" s="63" t="s">
        <v>107</v>
      </c>
      <c r="C145" s="63" t="s">
        <v>110</v>
      </c>
      <c r="D145" s="63" t="s">
        <v>64</v>
      </c>
      <c r="E145" s="63" t="s">
        <v>8</v>
      </c>
      <c r="F145" s="56">
        <f>F146</f>
        <v>540.2</v>
      </c>
    </row>
    <row r="146" spans="1:6" ht="31.5">
      <c r="A146" s="57" t="s">
        <v>368</v>
      </c>
      <c r="B146" s="63" t="s">
        <v>107</v>
      </c>
      <c r="C146" s="63" t="s">
        <v>110</v>
      </c>
      <c r="D146" s="63" t="s">
        <v>64</v>
      </c>
      <c r="E146" s="63" t="s">
        <v>385</v>
      </c>
      <c r="F146" s="56">
        <v>540.2</v>
      </c>
    </row>
    <row r="147" spans="1:6" ht="78.75">
      <c r="A147" s="71" t="s">
        <v>386</v>
      </c>
      <c r="B147" s="63" t="s">
        <v>107</v>
      </c>
      <c r="C147" s="63" t="s">
        <v>110</v>
      </c>
      <c r="D147" s="63" t="s">
        <v>65</v>
      </c>
      <c r="E147" s="63" t="s">
        <v>8</v>
      </c>
      <c r="F147" s="56">
        <f>F148</f>
        <v>37</v>
      </c>
    </row>
    <row r="148" spans="1:6" ht="18" customHeight="1">
      <c r="A148" s="57" t="s">
        <v>368</v>
      </c>
      <c r="B148" s="63" t="s">
        <v>107</v>
      </c>
      <c r="C148" s="63" t="s">
        <v>110</v>
      </c>
      <c r="D148" s="63" t="s">
        <v>65</v>
      </c>
      <c r="E148" s="63" t="s">
        <v>385</v>
      </c>
      <c r="F148" s="56">
        <v>37</v>
      </c>
    </row>
    <row r="149" spans="1:6" ht="16.5" customHeight="1">
      <c r="A149" s="57" t="s">
        <v>315</v>
      </c>
      <c r="B149" s="63"/>
      <c r="C149" s="63"/>
      <c r="D149" s="63"/>
      <c r="E149" s="63"/>
      <c r="F149" s="56"/>
    </row>
    <row r="150" spans="1:6" ht="15.75">
      <c r="A150" s="57" t="s">
        <v>394</v>
      </c>
      <c r="B150" s="63" t="s">
        <v>107</v>
      </c>
      <c r="C150" s="63" t="s">
        <v>110</v>
      </c>
      <c r="D150" s="63" t="s">
        <v>393</v>
      </c>
      <c r="E150" s="63" t="s">
        <v>390</v>
      </c>
      <c r="F150" s="56">
        <v>200</v>
      </c>
    </row>
    <row r="151" spans="1:6" ht="15" customHeight="1">
      <c r="A151" s="57" t="s">
        <v>59</v>
      </c>
      <c r="B151" s="63" t="s">
        <v>107</v>
      </c>
      <c r="C151" s="63" t="s">
        <v>60</v>
      </c>
      <c r="D151" s="63" t="s">
        <v>7</v>
      </c>
      <c r="E151" s="63" t="s">
        <v>8</v>
      </c>
      <c r="F151" s="76">
        <f>F152+F156+F164+F166+F168+F170+F172+F161+F159</f>
        <v>31031.4</v>
      </c>
    </row>
    <row r="152" spans="1:6" ht="31.5">
      <c r="A152" s="57" t="s">
        <v>112</v>
      </c>
      <c r="B152" s="63" t="s">
        <v>107</v>
      </c>
      <c r="C152" s="63" t="s">
        <v>60</v>
      </c>
      <c r="D152" s="63" t="s">
        <v>113</v>
      </c>
      <c r="E152" s="63" t="s">
        <v>8</v>
      </c>
      <c r="F152" s="74">
        <f>F153</f>
        <v>11067.4</v>
      </c>
    </row>
    <row r="153" spans="1:6" ht="46.5" customHeight="1">
      <c r="A153" s="57" t="s">
        <v>380</v>
      </c>
      <c r="B153" s="63" t="s">
        <v>107</v>
      </c>
      <c r="C153" s="63" t="s">
        <v>60</v>
      </c>
      <c r="D153" s="63" t="s">
        <v>114</v>
      </c>
      <c r="E153" s="63" t="s">
        <v>8</v>
      </c>
      <c r="F153" s="74">
        <f>F154+F155</f>
        <v>11067.4</v>
      </c>
    </row>
    <row r="154" spans="1:6" ht="31.5">
      <c r="A154" s="57" t="s">
        <v>368</v>
      </c>
      <c r="B154" s="63" t="s">
        <v>107</v>
      </c>
      <c r="C154" s="63" t="s">
        <v>60</v>
      </c>
      <c r="D154" s="63" t="s">
        <v>114</v>
      </c>
      <c r="E154" s="63" t="s">
        <v>385</v>
      </c>
      <c r="F154" s="74">
        <v>131.8</v>
      </c>
    </row>
    <row r="155" spans="1:6" ht="46.5" customHeight="1">
      <c r="A155" s="57" t="s">
        <v>380</v>
      </c>
      <c r="B155" s="63" t="s">
        <v>107</v>
      </c>
      <c r="C155" s="63" t="s">
        <v>60</v>
      </c>
      <c r="D155" s="63" t="s">
        <v>114</v>
      </c>
      <c r="E155" s="63" t="s">
        <v>381</v>
      </c>
      <c r="F155" s="56">
        <v>10935.6</v>
      </c>
    </row>
    <row r="156" spans="1:6" ht="15.75">
      <c r="A156" s="57" t="s">
        <v>61</v>
      </c>
      <c r="B156" s="63" t="s">
        <v>107</v>
      </c>
      <c r="C156" s="63" t="s">
        <v>60</v>
      </c>
      <c r="D156" s="63" t="s">
        <v>62</v>
      </c>
      <c r="E156" s="63" t="s">
        <v>8</v>
      </c>
      <c r="F156" s="56">
        <f>F157</f>
        <v>1474.6</v>
      </c>
    </row>
    <row r="157" spans="1:6" ht="15.75" customHeight="1">
      <c r="A157" s="57" t="s">
        <v>38</v>
      </c>
      <c r="B157" s="63" t="s">
        <v>107</v>
      </c>
      <c r="C157" s="63" t="s">
        <v>60</v>
      </c>
      <c r="D157" s="63" t="s">
        <v>63</v>
      </c>
      <c r="E157" s="63" t="s">
        <v>8</v>
      </c>
      <c r="F157" s="56">
        <f>F158</f>
        <v>1474.6</v>
      </c>
    </row>
    <row r="158" spans="1:6" ht="47.25">
      <c r="A158" s="57" t="s">
        <v>380</v>
      </c>
      <c r="B158" s="63" t="s">
        <v>107</v>
      </c>
      <c r="C158" s="63" t="s">
        <v>60</v>
      </c>
      <c r="D158" s="63" t="s">
        <v>63</v>
      </c>
      <c r="E158" s="63" t="s">
        <v>381</v>
      </c>
      <c r="F158" s="56">
        <v>1474.6</v>
      </c>
    </row>
    <row r="159" spans="1:6" ht="15.75">
      <c r="A159" s="57" t="s">
        <v>395</v>
      </c>
      <c r="B159" s="63" t="s">
        <v>107</v>
      </c>
      <c r="C159" s="63" t="s">
        <v>60</v>
      </c>
      <c r="D159" s="63" t="s">
        <v>396</v>
      </c>
      <c r="E159" s="63" t="s">
        <v>8</v>
      </c>
      <c r="F159" s="56">
        <f>F160</f>
        <v>551.1</v>
      </c>
    </row>
    <row r="160" spans="1:6" ht="16.5" customHeight="1">
      <c r="A160" s="57" t="s">
        <v>380</v>
      </c>
      <c r="B160" s="63" t="s">
        <v>107</v>
      </c>
      <c r="C160" s="63" t="s">
        <v>60</v>
      </c>
      <c r="D160" s="63" t="s">
        <v>396</v>
      </c>
      <c r="E160" s="63" t="s">
        <v>381</v>
      </c>
      <c r="F160" s="56">
        <v>551.1</v>
      </c>
    </row>
    <row r="161" spans="1:6" ht="15.75">
      <c r="A161" s="57" t="s">
        <v>83</v>
      </c>
      <c r="B161" s="63" t="s">
        <v>107</v>
      </c>
      <c r="C161" s="63" t="s">
        <v>60</v>
      </c>
      <c r="D161" s="63" t="s">
        <v>84</v>
      </c>
      <c r="E161" s="63" t="s">
        <v>8</v>
      </c>
      <c r="F161" s="56">
        <f>F163</f>
        <v>323.5</v>
      </c>
    </row>
    <row r="162" spans="1:6" ht="16.5" customHeight="1">
      <c r="A162" s="57" t="s">
        <v>116</v>
      </c>
      <c r="B162" s="63" t="s">
        <v>107</v>
      </c>
      <c r="C162" s="63" t="s">
        <v>60</v>
      </c>
      <c r="D162" s="63" t="s">
        <v>117</v>
      </c>
      <c r="E162" s="63" t="s">
        <v>8</v>
      </c>
      <c r="F162" s="56">
        <f>F163</f>
        <v>323.5</v>
      </c>
    </row>
    <row r="163" spans="1:6" ht="16.5" customHeight="1">
      <c r="A163" s="57" t="s">
        <v>382</v>
      </c>
      <c r="B163" s="63" t="s">
        <v>107</v>
      </c>
      <c r="C163" s="63" t="s">
        <v>60</v>
      </c>
      <c r="D163" s="63" t="s">
        <v>117</v>
      </c>
      <c r="E163" s="63" t="s">
        <v>383</v>
      </c>
      <c r="F163" s="56">
        <v>323.5</v>
      </c>
    </row>
    <row r="164" spans="1:6" ht="30" customHeight="1">
      <c r="A164" s="77" t="s">
        <v>397</v>
      </c>
      <c r="B164" s="63" t="s">
        <v>107</v>
      </c>
      <c r="C164" s="63" t="s">
        <v>60</v>
      </c>
      <c r="D164" s="63" t="s">
        <v>115</v>
      </c>
      <c r="E164" s="63" t="s">
        <v>8</v>
      </c>
      <c r="F164" s="56">
        <f>F165</f>
        <v>15716.5</v>
      </c>
    </row>
    <row r="165" spans="1:6" ht="16.5" customHeight="1">
      <c r="A165" s="57" t="s">
        <v>380</v>
      </c>
      <c r="B165" s="63" t="s">
        <v>107</v>
      </c>
      <c r="C165" s="63" t="s">
        <v>60</v>
      </c>
      <c r="D165" s="63" t="s">
        <v>115</v>
      </c>
      <c r="E165" s="63" t="s">
        <v>381</v>
      </c>
      <c r="F165" s="56">
        <v>15716.5</v>
      </c>
    </row>
    <row r="166" spans="1:6" ht="28.5" customHeight="1">
      <c r="A166" s="57" t="s">
        <v>389</v>
      </c>
      <c r="B166" s="63" t="s">
        <v>107</v>
      </c>
      <c r="C166" s="63" t="s">
        <v>60</v>
      </c>
      <c r="D166" s="63" t="s">
        <v>64</v>
      </c>
      <c r="E166" s="63" t="s">
        <v>8</v>
      </c>
      <c r="F166" s="56">
        <f>F167</f>
        <v>1629.9</v>
      </c>
    </row>
    <row r="167" spans="1:6" ht="16.5" customHeight="1">
      <c r="A167" s="57" t="s">
        <v>368</v>
      </c>
      <c r="B167" s="63" t="s">
        <v>107</v>
      </c>
      <c r="C167" s="63" t="s">
        <v>60</v>
      </c>
      <c r="D167" s="63" t="s">
        <v>64</v>
      </c>
      <c r="E167" s="63" t="s">
        <v>385</v>
      </c>
      <c r="F167" s="56">
        <v>1629.9</v>
      </c>
    </row>
    <row r="168" spans="1:6" ht="78.75">
      <c r="A168" s="57" t="s">
        <v>398</v>
      </c>
      <c r="B168" s="63" t="s">
        <v>107</v>
      </c>
      <c r="C168" s="63" t="s">
        <v>60</v>
      </c>
      <c r="D168" s="63" t="s">
        <v>118</v>
      </c>
      <c r="E168" s="63" t="s">
        <v>8</v>
      </c>
      <c r="F168" s="56">
        <f>F169</f>
        <v>127</v>
      </c>
    </row>
    <row r="169" spans="1:6" ht="47.25" customHeight="1">
      <c r="A169" s="57" t="s">
        <v>380</v>
      </c>
      <c r="B169" s="63" t="s">
        <v>107</v>
      </c>
      <c r="C169" s="63" t="s">
        <v>60</v>
      </c>
      <c r="D169" s="63" t="s">
        <v>118</v>
      </c>
      <c r="E169" s="63" t="s">
        <v>381</v>
      </c>
      <c r="F169" s="56">
        <v>127</v>
      </c>
    </row>
    <row r="170" spans="1:6" ht="78.75">
      <c r="A170" s="71" t="s">
        <v>386</v>
      </c>
      <c r="B170" s="63" t="s">
        <v>107</v>
      </c>
      <c r="C170" s="63" t="s">
        <v>60</v>
      </c>
      <c r="D170" s="63" t="s">
        <v>65</v>
      </c>
      <c r="E170" s="63" t="s">
        <v>8</v>
      </c>
      <c r="F170" s="56">
        <f>F171</f>
        <v>110.5</v>
      </c>
    </row>
    <row r="171" spans="1:6" ht="31.5">
      <c r="A171" s="57" t="s">
        <v>368</v>
      </c>
      <c r="B171" s="63" t="s">
        <v>107</v>
      </c>
      <c r="C171" s="63" t="s">
        <v>60</v>
      </c>
      <c r="D171" s="63" t="s">
        <v>65</v>
      </c>
      <c r="E171" s="63" t="s">
        <v>385</v>
      </c>
      <c r="F171" s="56">
        <v>110.5</v>
      </c>
    </row>
    <row r="172" spans="1:6" ht="31.5" customHeight="1">
      <c r="A172" s="78" t="s">
        <v>399</v>
      </c>
      <c r="B172" s="79" t="s">
        <v>107</v>
      </c>
      <c r="C172" s="79" t="s">
        <v>60</v>
      </c>
      <c r="D172" s="79" t="s">
        <v>400</v>
      </c>
      <c r="E172" s="79" t="s">
        <v>8</v>
      </c>
      <c r="F172" s="56">
        <f>F173</f>
        <v>30.9</v>
      </c>
    </row>
    <row r="173" spans="1:6" ht="47.25">
      <c r="A173" s="57" t="s">
        <v>380</v>
      </c>
      <c r="B173" s="79" t="s">
        <v>107</v>
      </c>
      <c r="C173" s="79" t="s">
        <v>60</v>
      </c>
      <c r="D173" s="79" t="s">
        <v>400</v>
      </c>
      <c r="E173" s="79" t="s">
        <v>381</v>
      </c>
      <c r="F173" s="56">
        <v>30.9</v>
      </c>
    </row>
    <row r="174" spans="1:6" ht="15.75">
      <c r="A174" s="57" t="s">
        <v>315</v>
      </c>
      <c r="B174" s="63"/>
      <c r="C174" s="63"/>
      <c r="D174" s="63"/>
      <c r="E174" s="63"/>
      <c r="F174" s="56"/>
    </row>
    <row r="175" spans="1:6" ht="31.5">
      <c r="A175" s="57" t="s">
        <v>401</v>
      </c>
      <c r="B175" s="63" t="s">
        <v>107</v>
      </c>
      <c r="C175" s="63" t="s">
        <v>60</v>
      </c>
      <c r="D175" s="63" t="s">
        <v>393</v>
      </c>
      <c r="E175" s="63" t="s">
        <v>390</v>
      </c>
      <c r="F175" s="56">
        <v>1750</v>
      </c>
    </row>
    <row r="176" spans="1:6" ht="15.75">
      <c r="A176" s="57" t="s">
        <v>119</v>
      </c>
      <c r="B176" s="63" t="s">
        <v>107</v>
      </c>
      <c r="C176" s="63" t="s">
        <v>120</v>
      </c>
      <c r="D176" s="63" t="s">
        <v>7</v>
      </c>
      <c r="E176" s="63" t="s">
        <v>8</v>
      </c>
      <c r="F176" s="56">
        <f>F177+F180</f>
        <v>93.2</v>
      </c>
    </row>
    <row r="177" spans="1:6" ht="15.75">
      <c r="A177" s="57" t="s">
        <v>121</v>
      </c>
      <c r="B177" s="63" t="s">
        <v>107</v>
      </c>
      <c r="C177" s="63" t="s">
        <v>120</v>
      </c>
      <c r="D177" s="63" t="s">
        <v>122</v>
      </c>
      <c r="E177" s="63" t="s">
        <v>8</v>
      </c>
      <c r="F177" s="56">
        <f>F178</f>
        <v>10.5</v>
      </c>
    </row>
    <row r="178" spans="1:6" ht="14.25" customHeight="1">
      <c r="A178" s="57" t="s">
        <v>123</v>
      </c>
      <c r="B178" s="63" t="s">
        <v>107</v>
      </c>
      <c r="C178" s="63" t="s">
        <v>120</v>
      </c>
      <c r="D178" s="63" t="s">
        <v>124</v>
      </c>
      <c r="E178" s="63" t="s">
        <v>8</v>
      </c>
      <c r="F178" s="56">
        <f>F179</f>
        <v>10.5</v>
      </c>
    </row>
    <row r="179" spans="1:6" ht="21.75" customHeight="1">
      <c r="A179" s="57" t="s">
        <v>336</v>
      </c>
      <c r="B179" s="63" t="s">
        <v>107</v>
      </c>
      <c r="C179" s="63" t="s">
        <v>120</v>
      </c>
      <c r="D179" s="63" t="s">
        <v>124</v>
      </c>
      <c r="E179" s="63" t="s">
        <v>337</v>
      </c>
      <c r="F179" s="56">
        <v>10.5</v>
      </c>
    </row>
    <row r="180" spans="1:6" ht="15.75">
      <c r="A180" s="49" t="s">
        <v>322</v>
      </c>
      <c r="B180" s="63" t="s">
        <v>107</v>
      </c>
      <c r="C180" s="63" t="s">
        <v>120</v>
      </c>
      <c r="D180" s="63" t="s">
        <v>323</v>
      </c>
      <c r="E180" s="63" t="s">
        <v>8</v>
      </c>
      <c r="F180" s="56">
        <f>F181</f>
        <v>82.7</v>
      </c>
    </row>
    <row r="181" spans="1:6" ht="15.75">
      <c r="A181" s="49" t="s">
        <v>402</v>
      </c>
      <c r="B181" s="63" t="s">
        <v>107</v>
      </c>
      <c r="C181" s="63" t="s">
        <v>120</v>
      </c>
      <c r="D181" s="63" t="s">
        <v>403</v>
      </c>
      <c r="E181" s="63" t="s">
        <v>8</v>
      </c>
      <c r="F181" s="56">
        <f>F182+F184</f>
        <v>82.7</v>
      </c>
    </row>
    <row r="182" spans="1:6" ht="92.25" customHeight="1">
      <c r="A182" s="71" t="s">
        <v>404</v>
      </c>
      <c r="B182" s="63" t="s">
        <v>107</v>
      </c>
      <c r="C182" s="63" t="s">
        <v>120</v>
      </c>
      <c r="D182" s="63" t="s">
        <v>324</v>
      </c>
      <c r="E182" s="63" t="s">
        <v>8</v>
      </c>
      <c r="F182" s="56">
        <f>F183</f>
        <v>61.4</v>
      </c>
    </row>
    <row r="183" spans="1:6" ht="14.25" customHeight="1">
      <c r="A183" s="57" t="s">
        <v>336</v>
      </c>
      <c r="B183" s="63" t="s">
        <v>107</v>
      </c>
      <c r="C183" s="63" t="s">
        <v>120</v>
      </c>
      <c r="D183" s="63" t="s">
        <v>324</v>
      </c>
      <c r="E183" s="63" t="s">
        <v>337</v>
      </c>
      <c r="F183" s="56">
        <v>61.4</v>
      </c>
    </row>
    <row r="184" spans="1:6" ht="63">
      <c r="A184" s="57" t="s">
        <v>325</v>
      </c>
      <c r="B184" s="63" t="s">
        <v>107</v>
      </c>
      <c r="C184" s="63" t="s">
        <v>120</v>
      </c>
      <c r="D184" s="63" t="s">
        <v>326</v>
      </c>
      <c r="E184" s="63" t="s">
        <v>8</v>
      </c>
      <c r="F184" s="56">
        <f>F185</f>
        <v>21.3</v>
      </c>
    </row>
    <row r="185" spans="1:6" ht="15.75">
      <c r="A185" s="57" t="s">
        <v>339</v>
      </c>
      <c r="B185" s="63" t="s">
        <v>107</v>
      </c>
      <c r="C185" s="63" t="s">
        <v>120</v>
      </c>
      <c r="D185" s="63" t="s">
        <v>326</v>
      </c>
      <c r="E185" s="63" t="s">
        <v>340</v>
      </c>
      <c r="F185" s="56">
        <v>21.3</v>
      </c>
    </row>
    <row r="186" spans="1:6" ht="15.75">
      <c r="A186" s="57" t="s">
        <v>125</v>
      </c>
      <c r="B186" s="63" t="s">
        <v>107</v>
      </c>
      <c r="C186" s="63" t="s">
        <v>126</v>
      </c>
      <c r="D186" s="63" t="s">
        <v>7</v>
      </c>
      <c r="E186" s="63" t="s">
        <v>8</v>
      </c>
      <c r="F186" s="56">
        <f>F187+F189+F188</f>
        <v>4678.2</v>
      </c>
    </row>
    <row r="187" spans="1:6" ht="15.75">
      <c r="A187" s="57" t="s">
        <v>339</v>
      </c>
      <c r="B187" s="63" t="s">
        <v>107</v>
      </c>
      <c r="C187" s="63" t="s">
        <v>126</v>
      </c>
      <c r="D187" s="63" t="s">
        <v>127</v>
      </c>
      <c r="E187" s="63" t="s">
        <v>340</v>
      </c>
      <c r="F187" s="56">
        <v>4204.4</v>
      </c>
    </row>
    <row r="188" spans="1:6" ht="31.5">
      <c r="A188" s="57" t="s">
        <v>430</v>
      </c>
      <c r="B188" s="63" t="s">
        <v>107</v>
      </c>
      <c r="C188" s="63" t="s">
        <v>126</v>
      </c>
      <c r="D188" s="63" t="s">
        <v>127</v>
      </c>
      <c r="E188" s="63" t="s">
        <v>429</v>
      </c>
      <c r="F188" s="56">
        <v>143.2</v>
      </c>
    </row>
    <row r="189" spans="1:6" ht="19.5" customHeight="1">
      <c r="A189" s="57" t="s">
        <v>336</v>
      </c>
      <c r="B189" s="63" t="s">
        <v>107</v>
      </c>
      <c r="C189" s="63" t="s">
        <v>126</v>
      </c>
      <c r="D189" s="63" t="s">
        <v>127</v>
      </c>
      <c r="E189" s="63" t="s">
        <v>337</v>
      </c>
      <c r="F189" s="56">
        <v>330.6</v>
      </c>
    </row>
    <row r="190" spans="1:6" ht="15.75">
      <c r="A190" s="57" t="s">
        <v>405</v>
      </c>
      <c r="B190" s="63" t="s">
        <v>107</v>
      </c>
      <c r="C190" s="63" t="s">
        <v>74</v>
      </c>
      <c r="D190" s="63" t="s">
        <v>7</v>
      </c>
      <c r="E190" s="63" t="s">
        <v>8</v>
      </c>
      <c r="F190" s="56">
        <f>F191</f>
        <v>2157.3999999999996</v>
      </c>
    </row>
    <row r="191" spans="1:6" ht="15.75">
      <c r="A191" s="68" t="s">
        <v>128</v>
      </c>
      <c r="B191" s="63" t="s">
        <v>107</v>
      </c>
      <c r="C191" s="63" t="s">
        <v>129</v>
      </c>
      <c r="D191" s="63" t="s">
        <v>7</v>
      </c>
      <c r="E191" s="63" t="s">
        <v>8</v>
      </c>
      <c r="F191" s="56">
        <f>F192+F194</f>
        <v>2157.3999999999996</v>
      </c>
    </row>
    <row r="192" spans="1:6" ht="189">
      <c r="A192" s="71" t="s">
        <v>408</v>
      </c>
      <c r="B192" s="63" t="s">
        <v>107</v>
      </c>
      <c r="C192" s="63" t="s">
        <v>129</v>
      </c>
      <c r="D192" s="63" t="s">
        <v>130</v>
      </c>
      <c r="E192" s="63" t="s">
        <v>8</v>
      </c>
      <c r="F192" s="56">
        <f>F193</f>
        <v>2102.7</v>
      </c>
    </row>
    <row r="193" spans="1:6" ht="31.5">
      <c r="A193" s="57" t="s">
        <v>406</v>
      </c>
      <c r="B193" s="63" t="s">
        <v>107</v>
      </c>
      <c r="C193" s="63" t="s">
        <v>129</v>
      </c>
      <c r="D193" s="63" t="s">
        <v>130</v>
      </c>
      <c r="E193" s="63" t="s">
        <v>407</v>
      </c>
      <c r="F193" s="56">
        <v>2102.7</v>
      </c>
    </row>
    <row r="194" spans="1:6" ht="63">
      <c r="A194" s="57" t="s">
        <v>409</v>
      </c>
      <c r="B194" s="63" t="s">
        <v>107</v>
      </c>
      <c r="C194" s="63" t="s">
        <v>129</v>
      </c>
      <c r="D194" s="63" t="s">
        <v>131</v>
      </c>
      <c r="E194" s="63" t="s">
        <v>8</v>
      </c>
      <c r="F194" s="56">
        <f>F195</f>
        <v>54.7</v>
      </c>
    </row>
    <row r="195" spans="1:6" ht="31.5">
      <c r="A195" s="57" t="s">
        <v>360</v>
      </c>
      <c r="B195" s="63" t="s">
        <v>107</v>
      </c>
      <c r="C195" s="63" t="s">
        <v>129</v>
      </c>
      <c r="D195" s="63" t="s">
        <v>131</v>
      </c>
      <c r="E195" s="63" t="s">
        <v>361</v>
      </c>
      <c r="F195" s="56">
        <v>54.7</v>
      </c>
    </row>
    <row r="196" spans="1:6" ht="51" customHeight="1">
      <c r="A196" s="58" t="s">
        <v>132</v>
      </c>
      <c r="B196" s="53" t="s">
        <v>133</v>
      </c>
      <c r="C196" s="53" t="s">
        <v>6</v>
      </c>
      <c r="D196" s="53" t="s">
        <v>7</v>
      </c>
      <c r="E196" s="53" t="s">
        <v>8</v>
      </c>
      <c r="F196" s="54">
        <f>F197+F204</f>
        <v>681.8</v>
      </c>
    </row>
    <row r="197" spans="1:6" ht="47.25">
      <c r="A197" s="57" t="s">
        <v>14</v>
      </c>
      <c r="B197" s="63" t="s">
        <v>133</v>
      </c>
      <c r="C197" s="63" t="s">
        <v>24</v>
      </c>
      <c r="D197" s="63" t="s">
        <v>15</v>
      </c>
      <c r="E197" s="63" t="s">
        <v>8</v>
      </c>
      <c r="F197" s="56">
        <f>F198</f>
        <v>596.9</v>
      </c>
    </row>
    <row r="198" spans="1:6" ht="15.75">
      <c r="A198" s="57" t="s">
        <v>21</v>
      </c>
      <c r="B198" s="61" t="s">
        <v>133</v>
      </c>
      <c r="C198" s="61" t="s">
        <v>24</v>
      </c>
      <c r="D198" s="61" t="s">
        <v>22</v>
      </c>
      <c r="E198" s="61" t="s">
        <v>8</v>
      </c>
      <c r="F198" s="56">
        <f>F199+F200+F202+F203+F201</f>
        <v>596.9</v>
      </c>
    </row>
    <row r="199" spans="1:6" ht="15.75">
      <c r="A199" s="57" t="s">
        <v>339</v>
      </c>
      <c r="B199" s="61" t="s">
        <v>133</v>
      </c>
      <c r="C199" s="61" t="s">
        <v>24</v>
      </c>
      <c r="D199" s="61" t="s">
        <v>22</v>
      </c>
      <c r="E199" s="61" t="s">
        <v>340</v>
      </c>
      <c r="F199" s="56">
        <v>509.6</v>
      </c>
    </row>
    <row r="200" spans="1:6" ht="15.75">
      <c r="A200" s="57" t="s">
        <v>341</v>
      </c>
      <c r="B200" s="61" t="s">
        <v>133</v>
      </c>
      <c r="C200" s="61" t="s">
        <v>24</v>
      </c>
      <c r="D200" s="61" t="s">
        <v>22</v>
      </c>
      <c r="E200" s="61" t="s">
        <v>342</v>
      </c>
      <c r="F200" s="62">
        <v>1</v>
      </c>
    </row>
    <row r="201" spans="1:6" ht="31.5">
      <c r="A201" s="57" t="s">
        <v>430</v>
      </c>
      <c r="B201" s="61" t="s">
        <v>133</v>
      </c>
      <c r="C201" s="61" t="s">
        <v>24</v>
      </c>
      <c r="D201" s="61" t="s">
        <v>22</v>
      </c>
      <c r="E201" s="61" t="s">
        <v>429</v>
      </c>
      <c r="F201" s="62">
        <v>24.8</v>
      </c>
    </row>
    <row r="202" spans="1:6" ht="17.25" customHeight="1">
      <c r="A202" s="57" t="s">
        <v>336</v>
      </c>
      <c r="B202" s="61" t="s">
        <v>133</v>
      </c>
      <c r="C202" s="61" t="s">
        <v>24</v>
      </c>
      <c r="D202" s="61" t="s">
        <v>22</v>
      </c>
      <c r="E202" s="61" t="s">
        <v>337</v>
      </c>
      <c r="F202" s="62">
        <v>57</v>
      </c>
    </row>
    <row r="203" spans="1:6" ht="15.75">
      <c r="A203" s="57" t="s">
        <v>344</v>
      </c>
      <c r="B203" s="61" t="s">
        <v>133</v>
      </c>
      <c r="C203" s="61" t="s">
        <v>24</v>
      </c>
      <c r="D203" s="61" t="s">
        <v>22</v>
      </c>
      <c r="E203" s="61" t="s">
        <v>345</v>
      </c>
      <c r="F203" s="62">
        <v>4.5</v>
      </c>
    </row>
    <row r="204" spans="1:6" ht="15.75">
      <c r="A204" s="57" t="s">
        <v>311</v>
      </c>
      <c r="B204" s="61" t="s">
        <v>133</v>
      </c>
      <c r="C204" s="61" t="s">
        <v>312</v>
      </c>
      <c r="D204" s="61" t="s">
        <v>7</v>
      </c>
      <c r="E204" s="61" t="s">
        <v>8</v>
      </c>
      <c r="F204" s="62">
        <f>F205</f>
        <v>84.9</v>
      </c>
    </row>
    <row r="205" spans="1:6" ht="15.75">
      <c r="A205" s="68" t="s">
        <v>134</v>
      </c>
      <c r="B205" s="63" t="s">
        <v>133</v>
      </c>
      <c r="C205" s="63" t="s">
        <v>135</v>
      </c>
      <c r="D205" s="63" t="s">
        <v>7</v>
      </c>
      <c r="E205" s="63" t="s">
        <v>8</v>
      </c>
      <c r="F205" s="56">
        <f>F206+F209</f>
        <v>84.9</v>
      </c>
    </row>
    <row r="206" spans="1:6" ht="47.25">
      <c r="A206" s="80" t="s">
        <v>425</v>
      </c>
      <c r="B206" s="79" t="s">
        <v>133</v>
      </c>
      <c r="C206" s="79" t="s">
        <v>135</v>
      </c>
      <c r="D206" s="79" t="s">
        <v>426</v>
      </c>
      <c r="E206" s="79" t="s">
        <v>8</v>
      </c>
      <c r="F206" s="56">
        <f>F207</f>
        <v>80.7</v>
      </c>
    </row>
    <row r="207" spans="1:6" ht="94.5">
      <c r="A207" s="80" t="s">
        <v>427</v>
      </c>
      <c r="B207" s="79" t="s">
        <v>133</v>
      </c>
      <c r="C207" s="79" t="s">
        <v>135</v>
      </c>
      <c r="D207" s="79" t="s">
        <v>428</v>
      </c>
      <c r="E207" s="79" t="s">
        <v>8</v>
      </c>
      <c r="F207" s="56">
        <f>F208</f>
        <v>80.7</v>
      </c>
    </row>
    <row r="208" spans="1:6" ht="47.25">
      <c r="A208" s="57" t="s">
        <v>352</v>
      </c>
      <c r="B208" s="79" t="s">
        <v>133</v>
      </c>
      <c r="C208" s="79" t="s">
        <v>135</v>
      </c>
      <c r="D208" s="79" t="s">
        <v>428</v>
      </c>
      <c r="E208" s="79" t="s">
        <v>353</v>
      </c>
      <c r="F208" s="56">
        <v>80.7</v>
      </c>
    </row>
    <row r="209" spans="1:6" ht="15.75">
      <c r="A209" s="68" t="s">
        <v>47</v>
      </c>
      <c r="B209" s="63" t="s">
        <v>133</v>
      </c>
      <c r="C209" s="63" t="s">
        <v>135</v>
      </c>
      <c r="D209" s="63" t="s">
        <v>48</v>
      </c>
      <c r="E209" s="63" t="s">
        <v>8</v>
      </c>
      <c r="F209" s="56">
        <f>F210</f>
        <v>4.2</v>
      </c>
    </row>
    <row r="210" spans="1:6" ht="63">
      <c r="A210" s="68" t="s">
        <v>136</v>
      </c>
      <c r="B210" s="63" t="s">
        <v>133</v>
      </c>
      <c r="C210" s="63" t="s">
        <v>135</v>
      </c>
      <c r="D210" s="63" t="s">
        <v>137</v>
      </c>
      <c r="E210" s="63" t="s">
        <v>8</v>
      </c>
      <c r="F210" s="56">
        <f>F211</f>
        <v>4.2</v>
      </c>
    </row>
    <row r="211" spans="1:6" ht="78.75">
      <c r="A211" s="68" t="s">
        <v>410</v>
      </c>
      <c r="B211" s="63" t="s">
        <v>133</v>
      </c>
      <c r="C211" s="63" t="s">
        <v>135</v>
      </c>
      <c r="D211" s="63" t="s">
        <v>138</v>
      </c>
      <c r="E211" s="63" t="s">
        <v>8</v>
      </c>
      <c r="F211" s="56">
        <f>F212</f>
        <v>4.2</v>
      </c>
    </row>
    <row r="212" spans="1:6" ht="47.25">
      <c r="A212" s="57" t="s">
        <v>352</v>
      </c>
      <c r="B212" s="63" t="s">
        <v>133</v>
      </c>
      <c r="C212" s="63" t="s">
        <v>135</v>
      </c>
      <c r="D212" s="63" t="s">
        <v>138</v>
      </c>
      <c r="E212" s="63" t="s">
        <v>353</v>
      </c>
      <c r="F212" s="56">
        <v>4.2</v>
      </c>
    </row>
    <row r="213" spans="1:6" ht="31.5">
      <c r="A213" s="58" t="s">
        <v>139</v>
      </c>
      <c r="B213" s="53" t="s">
        <v>140</v>
      </c>
      <c r="C213" s="53" t="s">
        <v>6</v>
      </c>
      <c r="D213" s="53" t="s">
        <v>7</v>
      </c>
      <c r="E213" s="53" t="s">
        <v>8</v>
      </c>
      <c r="F213" s="54">
        <f>F214+F219+F223</f>
        <v>21392.7</v>
      </c>
    </row>
    <row r="214" spans="1:6" ht="47.25">
      <c r="A214" s="57" t="s">
        <v>141</v>
      </c>
      <c r="B214" s="63" t="s">
        <v>140</v>
      </c>
      <c r="C214" s="63" t="s">
        <v>142</v>
      </c>
      <c r="D214" s="63" t="s">
        <v>7</v>
      </c>
      <c r="E214" s="63" t="s">
        <v>8</v>
      </c>
      <c r="F214" s="56">
        <f>F215</f>
        <v>1327.4</v>
      </c>
    </row>
    <row r="215" spans="1:6" ht="47.25">
      <c r="A215" s="57" t="s">
        <v>14</v>
      </c>
      <c r="B215" s="63" t="s">
        <v>140</v>
      </c>
      <c r="C215" s="63" t="s">
        <v>142</v>
      </c>
      <c r="D215" s="63" t="s">
        <v>15</v>
      </c>
      <c r="E215" s="63" t="s">
        <v>8</v>
      </c>
      <c r="F215" s="56">
        <f>F216+F218+F217</f>
        <v>1327.4</v>
      </c>
    </row>
    <row r="216" spans="1:6" ht="15.75">
      <c r="A216" s="57" t="s">
        <v>339</v>
      </c>
      <c r="B216" s="61" t="s">
        <v>140</v>
      </c>
      <c r="C216" s="61" t="s">
        <v>142</v>
      </c>
      <c r="D216" s="61" t="s">
        <v>22</v>
      </c>
      <c r="E216" s="61" t="s">
        <v>340</v>
      </c>
      <c r="F216" s="56">
        <v>990.3</v>
      </c>
    </row>
    <row r="217" spans="1:6" ht="31.5">
      <c r="A217" s="57" t="s">
        <v>430</v>
      </c>
      <c r="B217" s="61" t="s">
        <v>140</v>
      </c>
      <c r="C217" s="61" t="s">
        <v>142</v>
      </c>
      <c r="D217" s="61" t="s">
        <v>22</v>
      </c>
      <c r="E217" s="61" t="s">
        <v>429</v>
      </c>
      <c r="F217" s="56">
        <v>27.4</v>
      </c>
    </row>
    <row r="218" spans="1:6" ht="14.25" customHeight="1">
      <c r="A218" s="57" t="s">
        <v>336</v>
      </c>
      <c r="B218" s="61" t="s">
        <v>140</v>
      </c>
      <c r="C218" s="61" t="s">
        <v>142</v>
      </c>
      <c r="D218" s="61" t="s">
        <v>22</v>
      </c>
      <c r="E218" s="61" t="s">
        <v>337</v>
      </c>
      <c r="F218" s="56">
        <v>309.7</v>
      </c>
    </row>
    <row r="219" spans="1:6" ht="15.75">
      <c r="A219" s="57" t="s">
        <v>411</v>
      </c>
      <c r="B219" s="61" t="s">
        <v>140</v>
      </c>
      <c r="C219" s="61" t="s">
        <v>412</v>
      </c>
      <c r="D219" s="61" t="s">
        <v>7</v>
      </c>
      <c r="E219" s="61" t="s">
        <v>8</v>
      </c>
      <c r="F219" s="56">
        <f>F220</f>
        <v>190.5</v>
      </c>
    </row>
    <row r="220" spans="1:6" ht="15.75">
      <c r="A220" s="57" t="s">
        <v>327</v>
      </c>
      <c r="B220" s="61" t="s">
        <v>140</v>
      </c>
      <c r="C220" s="61" t="s">
        <v>328</v>
      </c>
      <c r="D220" s="61" t="s">
        <v>7</v>
      </c>
      <c r="E220" s="61" t="s">
        <v>8</v>
      </c>
      <c r="F220" s="56">
        <f>F221</f>
        <v>190.5</v>
      </c>
    </row>
    <row r="221" spans="1:6" ht="31.5">
      <c r="A221" s="57" t="s">
        <v>150</v>
      </c>
      <c r="B221" s="61" t="s">
        <v>140</v>
      </c>
      <c r="C221" s="61" t="s">
        <v>328</v>
      </c>
      <c r="D221" s="61" t="s">
        <v>151</v>
      </c>
      <c r="E221" s="61" t="s">
        <v>8</v>
      </c>
      <c r="F221" s="56">
        <f>F222</f>
        <v>190.5</v>
      </c>
    </row>
    <row r="222" spans="1:6" ht="15.75">
      <c r="A222" s="57" t="s">
        <v>413</v>
      </c>
      <c r="B222" s="61" t="s">
        <v>140</v>
      </c>
      <c r="C222" s="61" t="s">
        <v>328</v>
      </c>
      <c r="D222" s="61" t="s">
        <v>151</v>
      </c>
      <c r="E222" s="61" t="s">
        <v>414</v>
      </c>
      <c r="F222" s="56">
        <v>190.5</v>
      </c>
    </row>
    <row r="223" spans="1:6" ht="29.25" customHeight="1">
      <c r="A223" s="57" t="s">
        <v>415</v>
      </c>
      <c r="B223" s="61" t="s">
        <v>140</v>
      </c>
      <c r="C223" s="61" t="s">
        <v>329</v>
      </c>
      <c r="D223" s="61" t="s">
        <v>7</v>
      </c>
      <c r="E223" s="61" t="s">
        <v>8</v>
      </c>
      <c r="F223" s="56">
        <f>F224+F228</f>
        <v>19874.8</v>
      </c>
    </row>
    <row r="224" spans="1:6" ht="31.5" customHeight="1">
      <c r="A224" s="57" t="s">
        <v>330</v>
      </c>
      <c r="B224" s="63" t="s">
        <v>140</v>
      </c>
      <c r="C224" s="63" t="s">
        <v>331</v>
      </c>
      <c r="D224" s="63" t="s">
        <v>7</v>
      </c>
      <c r="E224" s="63" t="s">
        <v>8</v>
      </c>
      <c r="F224" s="56">
        <f>F225</f>
        <v>19734.8</v>
      </c>
    </row>
    <row r="225" spans="1:6" ht="15.75">
      <c r="A225" s="57" t="s">
        <v>146</v>
      </c>
      <c r="B225" s="63" t="s">
        <v>140</v>
      </c>
      <c r="C225" s="63" t="s">
        <v>331</v>
      </c>
      <c r="D225" s="63" t="s">
        <v>416</v>
      </c>
      <c r="E225" s="63" t="s">
        <v>8</v>
      </c>
      <c r="F225" s="56">
        <f>F226</f>
        <v>19734.8</v>
      </c>
    </row>
    <row r="226" spans="1:6" ht="15.75">
      <c r="A226" s="57" t="s">
        <v>146</v>
      </c>
      <c r="B226" s="63" t="s">
        <v>140</v>
      </c>
      <c r="C226" s="63" t="s">
        <v>331</v>
      </c>
      <c r="D226" s="63" t="s">
        <v>417</v>
      </c>
      <c r="E226" s="63" t="s">
        <v>8</v>
      </c>
      <c r="F226" s="56">
        <f>F227</f>
        <v>19734.8</v>
      </c>
    </row>
    <row r="227" spans="1:6" ht="31.5">
      <c r="A227" s="57" t="s">
        <v>418</v>
      </c>
      <c r="B227" s="63" t="s">
        <v>140</v>
      </c>
      <c r="C227" s="63" t="s">
        <v>331</v>
      </c>
      <c r="D227" s="63" t="s">
        <v>417</v>
      </c>
      <c r="E227" s="63" t="s">
        <v>419</v>
      </c>
      <c r="F227" s="56">
        <v>19734.8</v>
      </c>
    </row>
    <row r="228" spans="1:6" ht="15.75">
      <c r="A228" s="57" t="s">
        <v>420</v>
      </c>
      <c r="B228" s="63" t="s">
        <v>140</v>
      </c>
      <c r="C228" s="63" t="s">
        <v>421</v>
      </c>
      <c r="D228" s="63" t="s">
        <v>422</v>
      </c>
      <c r="E228" s="63" t="s">
        <v>8</v>
      </c>
      <c r="F228" s="56">
        <f>F229</f>
        <v>140</v>
      </c>
    </row>
    <row r="229" spans="1:6" ht="31.5">
      <c r="A229" s="57" t="s">
        <v>423</v>
      </c>
      <c r="B229" s="63" t="s">
        <v>140</v>
      </c>
      <c r="C229" s="63" t="s">
        <v>421</v>
      </c>
      <c r="D229" s="63" t="s">
        <v>422</v>
      </c>
      <c r="E229" s="63" t="s">
        <v>424</v>
      </c>
      <c r="F229" s="56">
        <v>140</v>
      </c>
    </row>
    <row r="230" spans="1:6" ht="15.75">
      <c r="A230" s="58" t="s">
        <v>154</v>
      </c>
      <c r="B230" s="53"/>
      <c r="C230" s="53"/>
      <c r="D230" s="53"/>
      <c r="E230" s="53"/>
      <c r="F230" s="75">
        <f>F5+F10+F94+F134+F196+F213+F83</f>
        <v>86751.6</v>
      </c>
    </row>
  </sheetData>
  <sheetProtection/>
  <mergeCells count="14">
    <mergeCell ref="E104:E105"/>
    <mergeCell ref="F104:F105"/>
    <mergeCell ref="A105:A106"/>
    <mergeCell ref="A60:A61"/>
    <mergeCell ref="B104:B105"/>
    <mergeCell ref="C104:C105"/>
    <mergeCell ref="D104:D105"/>
    <mergeCell ref="A2:F2"/>
    <mergeCell ref="A37:A39"/>
    <mergeCell ref="B37:B39"/>
    <mergeCell ref="C37:C39"/>
    <mergeCell ref="D37:D39"/>
    <mergeCell ref="E37:E39"/>
    <mergeCell ref="F37:F39"/>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квартал 2012 года</dc:title>
  <dc:subject/>
  <dc:creator>kostromyna</dc:creator>
  <cp:keywords/>
  <dc:description/>
  <cp:lastModifiedBy>Отдел по правовым вопросам</cp:lastModifiedBy>
  <cp:lastPrinted>2012-04-28T06:33:25Z</cp:lastPrinted>
  <dcterms:created xsi:type="dcterms:W3CDTF">2010-04-19T06:44:44Z</dcterms:created>
  <dcterms:modified xsi:type="dcterms:W3CDTF">2012-04-28T08:08:37Z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ContentTy">
    <vt:lpwstr>Документ</vt:lpwstr>
  </property>
  <property fmtid="{D5CDD505-2E9C-101B-9397-08002B2CF9AE}" pid="4" name="Описан">
    <vt:lpwstr/>
  </property>
  <property fmtid="{D5CDD505-2E9C-101B-9397-08002B2CF9AE}" pid="5" name="_dlc_Doc">
    <vt:lpwstr>XXJ7TYMEEKJ2-1612-2</vt:lpwstr>
  </property>
  <property fmtid="{D5CDD505-2E9C-101B-9397-08002B2CF9AE}" pid="6" name="_dlc_DocIdItemGu">
    <vt:lpwstr>0eb32472-f23f-4f61-a570-7dc6eda492d9</vt:lpwstr>
  </property>
  <property fmtid="{D5CDD505-2E9C-101B-9397-08002B2CF9AE}" pid="7" name="_dlc_DocIdU">
    <vt:lpwstr>https://vip.gov.mari.ru/sernur/_layouts/DocIdRedir.aspx?ID=XXJ7TYMEEKJ2-1612-2, XXJ7TYMEEKJ2-1612-2</vt:lpwstr>
  </property>
  <property fmtid="{D5CDD505-2E9C-101B-9397-08002B2CF9AE}" pid="8" name="Пап">
    <vt:lpwstr>2012 год</vt:lpwstr>
  </property>
</Properties>
</file>